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domagojbajtal/Desktop/dom doc/Registri/2026/"/>
    </mc:Choice>
  </mc:AlternateContent>
  <xr:revisionPtr revIDLastSave="0" documentId="8_{A674A4F5-935B-0448-A9E4-1D8F7F29AA60}" xr6:coauthVersionLast="47" xr6:coauthVersionMax="47" xr10:uidLastSave="{00000000-0000-0000-0000-000000000000}"/>
  <bookViews>
    <workbookView xWindow="9160" yWindow="1700" windowWidth="32340" windowHeight="20720" xr2:uid="{00000000-000D-0000-FFFF-FFFF00000000}"/>
  </bookViews>
  <sheets>
    <sheet name="REGISTAR UZ_26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15" i="1" l="1"/>
  <c r="H814" i="1"/>
  <c r="H760" i="1"/>
  <c r="H758" i="1"/>
  <c r="H745" i="1"/>
  <c r="H743" i="1"/>
  <c r="H733" i="1"/>
  <c r="H705" i="1"/>
  <c r="H691" i="1"/>
  <c r="H680" i="1"/>
  <c r="H676" i="1"/>
  <c r="H675" i="1"/>
  <c r="H674" i="1"/>
  <c r="H671" i="1"/>
  <c r="H659" i="1"/>
  <c r="H611" i="1"/>
  <c r="H609" i="1"/>
  <c r="H471" i="1"/>
  <c r="H468" i="1"/>
  <c r="K459" i="1"/>
  <c r="H379" i="1"/>
  <c r="H368" i="1"/>
  <c r="H299" i="1"/>
  <c r="H298" i="1"/>
  <c r="H274" i="1"/>
  <c r="H268" i="1"/>
  <c r="H253" i="1"/>
  <c r="H166" i="1"/>
  <c r="H123" i="1"/>
  <c r="H58" i="1"/>
  <c r="H49" i="1"/>
  <c r="H25" i="1"/>
</calcChain>
</file>

<file path=xl/sharedStrings.xml><?xml version="1.0" encoding="utf-8"?>
<sst xmlns="http://schemas.openxmlformats.org/spreadsheetml/2006/main" count="7145" uniqueCount="5174">
  <si>
    <t>skola@os-stjepan-radic-bozjakovina.skole.hr</t>
  </si>
  <si>
    <t>Redni br.</t>
  </si>
  <si>
    <t>UČENIČKA ZADRUGA</t>
  </si>
  <si>
    <t>ŠKOLA</t>
  </si>
  <si>
    <t>MJESTO I ADRESA</t>
  </si>
  <si>
    <t>OIB USTANOVE</t>
  </si>
  <si>
    <t>TELEFON/FAX</t>
  </si>
  <si>
    <t>MAIL</t>
  </si>
  <si>
    <t>OSNUTAK</t>
  </si>
  <si>
    <t>PRIMITAK U HSUZ</t>
  </si>
  <si>
    <t>SEKCIJE</t>
  </si>
  <si>
    <t>ČLANARINA</t>
  </si>
  <si>
    <t>VODITELJ</t>
  </si>
  <si>
    <t>ured@ss-vrbovec.skole.hr</t>
  </si>
  <si>
    <t>ured@os-rude.skole.hr</t>
  </si>
  <si>
    <t>ured@os-pokupsko.skole.hr</t>
  </si>
  <si>
    <t>I. ZAGREBAČKA ŽUPANIJA</t>
  </si>
  <si>
    <t>ured@os-josipa-broza-kumrovec.skole.hr</t>
  </si>
  <si>
    <t>BALTAZAR</t>
  </si>
  <si>
    <t>OŠ Ivana Perkovca</t>
  </si>
  <si>
    <t>10292  Šenkovec, Zagrebačka cesta 30</t>
  </si>
  <si>
    <t>01/3395 758, 3313 800</t>
  </si>
  <si>
    <t>ured@ss-industrijsko-obrtnicka-sk.skole.hr</t>
  </si>
  <si>
    <t>12. 04. 2014.</t>
  </si>
  <si>
    <t>2015/16/17/18/19/20/21/22/23/24/25/26</t>
  </si>
  <si>
    <t>Gordana Štefančić</t>
  </si>
  <si>
    <t>BAN</t>
  </si>
  <si>
    <t>SŠ Ban Josip Jelačić</t>
  </si>
  <si>
    <t>10290 Zaprešić, Trg dr.Franje Tuđmana 1</t>
  </si>
  <si>
    <t>01/3399 984</t>
  </si>
  <si>
    <t>ured@ss-ban-jjelacic-zapresic.skole.hr</t>
  </si>
  <si>
    <t>2018.</t>
  </si>
  <si>
    <t>18.12.2018.</t>
  </si>
  <si>
    <t>2019/20/21/22/23/24/25/26</t>
  </si>
  <si>
    <t>Zdravka Kramarić</t>
  </si>
  <si>
    <t>ured@os-turanj-ka.skole.hr</t>
  </si>
  <si>
    <t>BERGMANI</t>
  </si>
  <si>
    <t>OŠ Rude</t>
  </si>
  <si>
    <t>10430 Samobor, Rude 93</t>
  </si>
  <si>
    <t>01/3379 705</t>
  </si>
  <si>
    <t>2025.</t>
  </si>
  <si>
    <t xml:space="preserve">22. 11. 2025. </t>
  </si>
  <si>
    <t>2026/</t>
  </si>
  <si>
    <t>Martina Štengl Šoić</t>
  </si>
  <si>
    <t>BREZA</t>
  </si>
  <si>
    <t>OŠ Nikole Hribara</t>
  </si>
  <si>
    <t>10410  Velika Gorica, J.R. Boškovića 11</t>
  </si>
  <si>
    <t>01689534191</t>
  </si>
  <si>
    <t>01/6222 134, 6221 578</t>
  </si>
  <si>
    <t>1984.</t>
  </si>
  <si>
    <t>13. 10 .2006.</t>
  </si>
  <si>
    <t>2015/16/17/18/19/23/24/25/26</t>
  </si>
  <si>
    <t>Marijana Marić Lasić</t>
  </si>
  <si>
    <t>os-petrijanec@os-petrijanec.skole.hr</t>
  </si>
  <si>
    <t>BREŽAN</t>
  </si>
  <si>
    <t>OŠ Slavka Kolara</t>
  </si>
  <si>
    <t>10413  Kravarsko, Gajevo 2</t>
  </si>
  <si>
    <t>01/6237 335, 6237 335</t>
  </si>
  <si>
    <t>ured@os-legrad.skole.hr</t>
  </si>
  <si>
    <t>2009./2016.</t>
  </si>
  <si>
    <t>16. 04. 2010.</t>
  </si>
  <si>
    <t>2016/17/18/19/20/21/22/23/24/25</t>
  </si>
  <si>
    <t>Maja Šafranić</t>
  </si>
  <si>
    <t>ured@os-pzrinski-cabar.skole.hr</t>
  </si>
  <si>
    <t>ČIČKO</t>
  </si>
  <si>
    <t>OŠ Novo Čiče</t>
  </si>
  <si>
    <t>10415 Novo Čiče, Trg Antuna Cvetkovića 27</t>
  </si>
  <si>
    <t>01/6231 – 420</t>
  </si>
  <si>
    <t>skola@os-vnazor-cepin.skole.hr</t>
  </si>
  <si>
    <t>ured@os-novo-cice.skole.hr</t>
  </si>
  <si>
    <t>2022.</t>
  </si>
  <si>
    <t>14.02.2023.</t>
  </si>
  <si>
    <t>2023/24/25/26</t>
  </si>
  <si>
    <t>Ivana Cesarec</t>
  </si>
  <si>
    <t>Natalija Bajer</t>
  </si>
  <si>
    <t>tajnistvo@os-igkovacic-gornjebazje.skole.hr</t>
  </si>
  <si>
    <t>DAR-MAR</t>
  </si>
  <si>
    <t>OŠ Vukovina</t>
  </si>
  <si>
    <t>10419 Vukovina, Gornje Podotočje, Školska 20/a</t>
  </si>
  <si>
    <t>01/6230 005</t>
  </si>
  <si>
    <t>ured@os-vukovina.skole.hr</t>
  </si>
  <si>
    <t>2021.</t>
  </si>
  <si>
    <t>20.12.2021.</t>
  </si>
  <si>
    <t>2022/23/24/25/26</t>
  </si>
  <si>
    <t>Ljiljana Lozančić</t>
  </si>
  <si>
    <t>DUBRAVICA</t>
  </si>
  <si>
    <t>ured@os-sveti-djurdj.skole.hr</t>
  </si>
  <si>
    <t>OŠ Pušća</t>
  </si>
  <si>
    <t>10293 Dubravica, Pavla Štoosa 38</t>
  </si>
  <si>
    <t>00402533812</t>
  </si>
  <si>
    <t>01/3392 917</t>
  </si>
  <si>
    <t>tajnistvo@os-zvonkacara.hr</t>
  </si>
  <si>
    <t>os-pusca@zg.t-com.hr</t>
  </si>
  <si>
    <t>Katarina Pahek Čajić</t>
  </si>
  <si>
    <t>ured@os-treca-ck.skole.hr</t>
  </si>
  <si>
    <t xml:space="preserve">2021. </t>
  </si>
  <si>
    <t>10.05.2021.</t>
  </si>
  <si>
    <t>Karolina Bošnjak</t>
  </si>
  <si>
    <t>Melita Brodar</t>
  </si>
  <si>
    <t>skola-tmod@ss-tmd-ri.skole.hr</t>
  </si>
  <si>
    <t>os-ivanec@os-iksakcinskog-ivanec.skole.hr</t>
  </si>
  <si>
    <t>ĐURO</t>
  </si>
  <si>
    <t>OŠ Đure Deželića</t>
  </si>
  <si>
    <t>10310 Ivanić Grad, Park hrvatskih branitelja 4</t>
  </si>
  <si>
    <t>01/2881 695</t>
  </si>
  <si>
    <t>ured@os-gjdezelica-ivanicgrad.skole.hr</t>
  </si>
  <si>
    <t>2024.</t>
  </si>
  <si>
    <t>19.12.2024.</t>
  </si>
  <si>
    <t>2025/26</t>
  </si>
  <si>
    <t>Sanja bjelajac</t>
  </si>
  <si>
    <t>ured@os-cetvrta-bj.skole.hr</t>
  </si>
  <si>
    <t>EUGEN</t>
  </si>
  <si>
    <t>OŠ Eugena Kvaternika</t>
  </si>
  <si>
    <t>10410 Velika Gorica, Školska 4</t>
  </si>
  <si>
    <t>01172696565</t>
  </si>
  <si>
    <t>01/6221 334</t>
  </si>
  <si>
    <t>ured@os-ekvaternika-velikagorica.skole.hr</t>
  </si>
  <si>
    <t xml:space="preserve"> </t>
  </si>
  <si>
    <t>Emina Kefelja</t>
  </si>
  <si>
    <t>ured@os-belica.skole.hr</t>
  </si>
  <si>
    <t>ured@os-mjzagorke-zg.skole.hr</t>
  </si>
  <si>
    <t>14.11.2022.</t>
  </si>
  <si>
    <t>Nataša Čurić</t>
  </si>
  <si>
    <t>FLORA</t>
  </si>
  <si>
    <t>OŠ "Stjepan Radić"</t>
  </si>
  <si>
    <t>Andrijana Perčić</t>
  </si>
  <si>
    <t>10370  Dugo Selo, Domaćinska 1, Božjakovina</t>
  </si>
  <si>
    <t>01/2763 456, 2763 556</t>
  </si>
  <si>
    <t>ured@os-gornji-mihaljevec.skole.hr</t>
  </si>
  <si>
    <t>2015.</t>
  </si>
  <si>
    <t>02. 11. 2015.</t>
  </si>
  <si>
    <t>2016/17/18/19/20/21/22/23/24/25/26</t>
  </si>
  <si>
    <t>Klara Čavar</t>
  </si>
  <si>
    <t>info@ucenickidomkvarner.hr</t>
  </si>
  <si>
    <t>GAJ</t>
  </si>
  <si>
    <t>OŠ Ljudevita Gaja</t>
  </si>
  <si>
    <t>10290  Zaprešić, Ljudevita Gaja 2</t>
  </si>
  <si>
    <t>01/3355 655, 3358 729</t>
  </si>
  <si>
    <t>ured@ss-donji-miholjac.skole.hr</t>
  </si>
  <si>
    <t>05. 12. 2015.</t>
  </si>
  <si>
    <t>2016/17/18/19/2021/23/24/25/26</t>
  </si>
  <si>
    <t>Nikolina Novak</t>
  </si>
  <si>
    <t>GILDA</t>
  </si>
  <si>
    <t>Ekonomska, trgovačka i ugostiteljska škola</t>
  </si>
  <si>
    <t>10430 Samobor, Ul. Andrije Hebranga 26</t>
  </si>
  <si>
    <t>01/3360 323</t>
  </si>
  <si>
    <t>ured@ss-ekonomska-trgovacka-ugostiteljska-samobor.skole.hr</t>
  </si>
  <si>
    <t>2026.</t>
  </si>
  <si>
    <t>29.09.2026.</t>
  </si>
  <si>
    <t>Antonella Miletić Benc</t>
  </si>
  <si>
    <t>GRABRIĆI</t>
  </si>
  <si>
    <t>OŠ Grabrik</t>
  </si>
  <si>
    <t>47000 Karlovac, Bartola Kašića 15</t>
  </si>
  <si>
    <t>047/422 960</t>
  </si>
  <si>
    <t>ured@os-grabrik-ka.skole.hr</t>
  </si>
  <si>
    <t>Mirela Matešić</t>
  </si>
  <si>
    <t>GROZDEK</t>
  </si>
  <si>
    <t>OŠ "Ljubo Babić"</t>
  </si>
  <si>
    <t>10450  Jastrebarsko, A. i D. Starčevića 16</t>
  </si>
  <si>
    <t>01/6284 626, 6281 212</t>
  </si>
  <si>
    <t>1957.</t>
  </si>
  <si>
    <t>30. 06. 2006.</t>
  </si>
  <si>
    <t>kos@kospz.hr</t>
  </si>
  <si>
    <t>Ivana Strmečki Vučina</t>
  </si>
  <si>
    <t>Sanja Grbeš</t>
  </si>
  <si>
    <t>ured@ss-poljoprivrednoprehrambena-pozega.skole.hr</t>
  </si>
  <si>
    <t>skola@os-zturkovica-kutjevo.skole.hr</t>
  </si>
  <si>
    <t>HORUGVA</t>
  </si>
  <si>
    <t>skola@os-ibmazuranic-sb.skole.hr</t>
  </si>
  <si>
    <t>OŠ Rugvica</t>
  </si>
  <si>
    <t xml:space="preserve">10370  Dugo Selo, Posavska 2 </t>
  </si>
  <si>
    <t>01/2760 059, 2760 583</t>
  </si>
  <si>
    <t>ured@os-draganici.skole.hr</t>
  </si>
  <si>
    <t>2016.</t>
  </si>
  <si>
    <t>16. 12. 2016.</t>
  </si>
  <si>
    <t>2017/18/19/20/21/22/23/24/25/26</t>
  </si>
  <si>
    <t>Ana Samaržija</t>
  </si>
  <si>
    <t>JABUKA</t>
  </si>
  <si>
    <t>ured@os-ifilipovic-velikakopanica.skole.hr</t>
  </si>
  <si>
    <t>OŠ Milke Trnine</t>
  </si>
  <si>
    <t>10314  Križ, Školska 10</t>
  </si>
  <si>
    <t>01/2824 563, 2824 564</t>
  </si>
  <si>
    <t>Nataša Stipica Kilić</t>
  </si>
  <si>
    <t>oslucac@os-lucac-st.skole.hr</t>
  </si>
  <si>
    <t>Marijan Maršić</t>
  </si>
  <si>
    <t>1882.</t>
  </si>
  <si>
    <t>Marko Šmid</t>
  </si>
  <si>
    <t>ured@os-vladimir-descak.skole.hr</t>
  </si>
  <si>
    <t>Darija Mladin</t>
  </si>
  <si>
    <t>OŠ Velika Mlaka</t>
  </si>
  <si>
    <t>10408  Velika Mlaka, Brune Bušića bb</t>
  </si>
  <si>
    <t>01/6225 152, 6235 505</t>
  </si>
  <si>
    <t>1998.</t>
  </si>
  <si>
    <t>2015/16/17/18/19/20/22/23/24/25/26</t>
  </si>
  <si>
    <t>Martina Martinković</t>
  </si>
  <si>
    <t>ured@os-knezevi-vinogradi.skole.hr</t>
  </si>
  <si>
    <t>JAKOVLJE</t>
  </si>
  <si>
    <t>OŠ Jakovlje</t>
  </si>
  <si>
    <t>10297  Jakovlje, Stubička cesta 2</t>
  </si>
  <si>
    <t>01/3351 200</t>
  </si>
  <si>
    <t>Mario Vukasović</t>
  </si>
  <si>
    <t>2014.</t>
  </si>
  <si>
    <t>28. 02. 2014.</t>
  </si>
  <si>
    <t>Darija Belinić</t>
  </si>
  <si>
    <t>KLINČEKI</t>
  </si>
  <si>
    <t>OŠ Klinča Sela</t>
  </si>
  <si>
    <t>10452 Klinča Sela, Amruševa 32</t>
  </si>
  <si>
    <t>01/6586 959</t>
  </si>
  <si>
    <t>ured@os-klinca-sela.skole.hr</t>
  </si>
  <si>
    <t>Mariuja Brajković</t>
  </si>
  <si>
    <t>KLOŠTAR</t>
  </si>
  <si>
    <t>OŠ Braće Radić</t>
  </si>
  <si>
    <t>10312  Kloštar Ivanić, Školska 20</t>
  </si>
  <si>
    <t>01/2829 294, 2829 295</t>
  </si>
  <si>
    <t>1958/2001.</t>
  </si>
  <si>
    <t>02. 07. 2010.</t>
  </si>
  <si>
    <t>2015/16/17/18/19/21/22/23/24/25/26</t>
  </si>
  <si>
    <t>Martina Sraka</t>
  </si>
  <si>
    <t>ured@os-marija-bistrica.skole.hr</t>
  </si>
  <si>
    <t>KUPA</t>
  </si>
  <si>
    <t>OŠ Vladimir Nazor</t>
  </si>
  <si>
    <t>10451 Pisarovina, Zagrebačka 12</t>
  </si>
  <si>
    <t>01/6291 010, 6291 010</t>
  </si>
  <si>
    <t>2006./2019.</t>
  </si>
  <si>
    <t>2020/21/22/23/24/25/26</t>
  </si>
  <si>
    <t>Mirjana Štulhofer</t>
  </si>
  <si>
    <t>skola@os-viktorovac-sk.skole.hr</t>
  </si>
  <si>
    <t>ured@os-alojzije-stepinac-krasic.skole.hr</t>
  </si>
  <si>
    <t xml:space="preserve">LAJDICA                      </t>
  </si>
  <si>
    <t>OŠ Pokupsko</t>
  </si>
  <si>
    <t>10414  Pokupsko, dr. Franje Tuđmana 49</t>
  </si>
  <si>
    <t>01/6266 136</t>
  </si>
  <si>
    <t>2009.</t>
  </si>
  <si>
    <t>dr. sc. Marija Zbačnik</t>
  </si>
  <si>
    <t>MARLJIVKO</t>
  </si>
  <si>
    <t>OŠ Vladimir Deščak</t>
  </si>
  <si>
    <t>10431 Sveta Nedelja, Školska 4 (Novaki)</t>
  </si>
  <si>
    <t>08794106777</t>
  </si>
  <si>
    <t>01/3372 040</t>
  </si>
  <si>
    <t>OŠ Ivana Gorana Kovačića</t>
  </si>
  <si>
    <t>18.8.2024.</t>
  </si>
  <si>
    <t>Antonija Štefanič Agić</t>
  </si>
  <si>
    <t>OŠ Ivana Kukuljevića Sakcinskog</t>
  </si>
  <si>
    <t xml:space="preserve">MARTINOVAC               </t>
  </si>
  <si>
    <t>OŠ "Ivan Benković"</t>
  </si>
  <si>
    <t>10370  Dugo Selo, Hrvatskog preporoda 68</t>
  </si>
  <si>
    <t>01/2774 491, 2752 323</t>
  </si>
  <si>
    <t>Gospodarska škola Varaždin</t>
  </si>
  <si>
    <t>VIDA</t>
  </si>
  <si>
    <t>Srednja škola Vrbovec</t>
  </si>
  <si>
    <t>Martina Gracin</t>
  </si>
  <si>
    <t>ured@os-apalmovica-rasinja.skole.hr</t>
  </si>
  <si>
    <t>MOZAIK</t>
  </si>
  <si>
    <t>OŠ Bogumila Tonija</t>
  </si>
  <si>
    <t>10430  Samobor, Perkovčeva 90</t>
  </si>
  <si>
    <t>01/3360 151, 3365 976</t>
  </si>
  <si>
    <t>ured@osbtoni.hr</t>
  </si>
  <si>
    <t>os-djulovac@os-djulovac.skole.hr</t>
  </si>
  <si>
    <t>2003.</t>
  </si>
  <si>
    <t>13. 10. 2006.</t>
  </si>
  <si>
    <t>2015/16/17/18/19/20/21/22/24/25/26</t>
  </si>
  <si>
    <t>Nevenka Miklenić</t>
  </si>
  <si>
    <t>OKIĆ</t>
  </si>
  <si>
    <t>OŠ Mihaela Šiloboda</t>
  </si>
  <si>
    <t>10435  Sveti Martin pod Okićem, Sv. Martin pod Okoćem 37b</t>
  </si>
  <si>
    <t>01/3382 346, 3336 660</t>
  </si>
  <si>
    <t>10. 10. 2007.</t>
  </si>
  <si>
    <t>2015/16/17/18/20/21/22/23/24/25/26</t>
  </si>
  <si>
    <t>Vera Jovanović</t>
  </si>
  <si>
    <t>PČELICA</t>
  </si>
  <si>
    <t>OŠ Dubrava</t>
  </si>
  <si>
    <t>10342  Dubrava, Sv. Margarete 15</t>
  </si>
  <si>
    <t>01/2725 219, 2725 418</t>
  </si>
  <si>
    <t>Marijana Karničnik</t>
  </si>
  <si>
    <t>Martina Kranjc</t>
  </si>
  <si>
    <t>Josipa Andrušić</t>
  </si>
  <si>
    <t>PČELICE</t>
  </si>
  <si>
    <t>OŠ "Kardinal Alojzije Stepinac"</t>
  </si>
  <si>
    <t>10454  Krašić, Krašić bb</t>
  </si>
  <si>
    <t>01/6270 005</t>
  </si>
  <si>
    <t>1966/1990/2004.</t>
  </si>
  <si>
    <t>ssp@ss-prelog.skole.hr</t>
  </si>
  <si>
    <t>2015/16/17/19/20/21/22/23/24/25/26</t>
  </si>
  <si>
    <t>Nataša Horvatić</t>
  </si>
  <si>
    <t xml:space="preserve">info@prva.hr </t>
  </si>
  <si>
    <t>Željko Jambrešić</t>
  </si>
  <si>
    <t>ured@os-jturic-gospic.skole.hr</t>
  </si>
  <si>
    <t>Kornelija Sabolek</t>
  </si>
  <si>
    <t>PERUNIKA</t>
  </si>
  <si>
    <t>OŠ "Gradec"</t>
  </si>
  <si>
    <t>10345  Gradec, Gradec 75</t>
  </si>
  <si>
    <t>01/2797 034</t>
  </si>
  <si>
    <t>1956/1990/2000.</t>
  </si>
  <si>
    <t>Sanjica Sišćan</t>
  </si>
  <si>
    <t>ured@os-imestrovica-zg.skole.hr</t>
  </si>
  <si>
    <t>PLEMKA</t>
  </si>
  <si>
    <t>OŠ Milana Langa</t>
  </si>
  <si>
    <t>10432  Bregana, Milana Langa 2</t>
  </si>
  <si>
    <t>01/3376 266, 3375 396</t>
  </si>
  <si>
    <t>ured@os-granesina-zg.skole.hr</t>
  </si>
  <si>
    <t>ured@os-markusevec-zg.skole.hr</t>
  </si>
  <si>
    <t>1996.</t>
  </si>
  <si>
    <t>2015/16/17/18/19/20/21/23/24/25/26</t>
  </si>
  <si>
    <t>Sanja Barbarić</t>
  </si>
  <si>
    <t>PUŽEK BRDOVEČKI</t>
  </si>
  <si>
    <t>OŠ Pavao Belas</t>
  </si>
  <si>
    <t>10291  Prigorje Brdovečko, Ilije Gregorića 28</t>
  </si>
  <si>
    <t>01/3315 216, 3398 420</t>
  </si>
  <si>
    <t>Marta Goričan</t>
  </si>
  <si>
    <t>skola@os-frakajeadzica-pleternica.skole.hr</t>
  </si>
  <si>
    <t>REGOČEVA GREDICA</t>
  </si>
  <si>
    <t>OŠ Ivane Brlić Mažuranić</t>
  </si>
  <si>
    <t>10291 Prigorje Brdovečko, Kolodvorska 31</t>
  </si>
  <si>
    <t>01/3397-305</t>
  </si>
  <si>
    <t>ured@os-ibmazuranic-prigorjebrdovecko.skole.hr</t>
  </si>
  <si>
    <t>Lucija Borovec</t>
  </si>
  <si>
    <t>os-okucani@sb.t-com.hr</t>
  </si>
  <si>
    <t>Ivana Smoljan</t>
  </si>
  <si>
    <t>RUKE</t>
  </si>
  <si>
    <t>OŠ Krunoslava Kutena</t>
  </si>
  <si>
    <t>10340  Vrbovec, Trg Petra Zrinskog 2</t>
  </si>
  <si>
    <t>01/2791 433, 2794 472</t>
  </si>
  <si>
    <t>24. 03. 2016.</t>
  </si>
  <si>
    <t>2016/17/18/19/20/23/24/25/26</t>
  </si>
  <si>
    <t>Jasmina Žeger</t>
  </si>
  <si>
    <t>Marija Kosić</t>
  </si>
  <si>
    <t>STRAŽNIK</t>
  </si>
  <si>
    <t>OŠ Samobor</t>
  </si>
  <si>
    <t>10430  Samobor, Stražnička 14</t>
  </si>
  <si>
    <t>01/3360 314, 3366 057</t>
  </si>
  <si>
    <t>ured@os-samobor.skole.hr</t>
  </si>
  <si>
    <t>2002.</t>
  </si>
  <si>
    <t>06. 06. 2008.</t>
  </si>
  <si>
    <t>2015/16/17/18/26</t>
  </si>
  <si>
    <t>Marija Sedlar</t>
  </si>
  <si>
    <t>svetifilipijakov@os-svetifilipijakov.skole.hr</t>
  </si>
  <si>
    <t>ured@os-fkrezme-os.skole.hr</t>
  </si>
  <si>
    <t>SUNCE</t>
  </si>
  <si>
    <t>OŠ Ante Kovačića</t>
  </si>
  <si>
    <t>10299  Marija Gorica, Gorički trg 3</t>
  </si>
  <si>
    <t>01/3395 873, 3392 936</t>
  </si>
  <si>
    <t>2008.</t>
  </si>
  <si>
    <t>03. 02. 2009.</t>
  </si>
  <si>
    <t>Monika Kačić</t>
  </si>
  <si>
    <t>ŠUMSKA JAGODA</t>
  </si>
  <si>
    <t>OŠ Bistra</t>
  </si>
  <si>
    <t>10298 Donja Bistra, Bistranska 30</t>
  </si>
  <si>
    <t>XV. ŠIBENSKO-KNINSKA ŽUPANIJA</t>
  </si>
  <si>
    <t>01 3390 016</t>
  </si>
  <si>
    <t>tajnistvo@os-bistra.skole.hr</t>
  </si>
  <si>
    <t>2023.</t>
  </si>
  <si>
    <t>19.12.2023.</t>
  </si>
  <si>
    <t>Kristina Vuković Mikić</t>
  </si>
  <si>
    <t>katolicka-os@hi.t-com.hr</t>
  </si>
  <si>
    <t>TRINITAS</t>
  </si>
  <si>
    <t>OŠ Sveta Nedelja</t>
  </si>
  <si>
    <t>10431 Sveta Nedelja, Svetonedeljska cesta 21</t>
  </si>
  <si>
    <t>54650597584</t>
  </si>
  <si>
    <t>01/3370 866</t>
  </si>
  <si>
    <t>ured@os-sveta-nedelja.skole.hr</t>
  </si>
  <si>
    <t>Tajana Brnić Zidarić</t>
  </si>
  <si>
    <t>TUR-ART</t>
  </si>
  <si>
    <t>Ekonomska škola Velika Gorica</t>
  </si>
  <si>
    <t>10410 Velika Gorica, Ul. kralja S. Tomaševića 21</t>
  </si>
  <si>
    <t>34505824575</t>
  </si>
  <si>
    <t>01-6265-248</t>
  </si>
  <si>
    <t>zadrugaesvg@gmail.com</t>
  </si>
  <si>
    <t>18.02.2026.</t>
  </si>
  <si>
    <t>Maja Buntak</t>
  </si>
  <si>
    <t>V.G. IZAZOV</t>
  </si>
  <si>
    <t>CZOO  Velika Gorica</t>
  </si>
  <si>
    <t>10410  Velika Gorica, Zagrebačka 90</t>
  </si>
  <si>
    <t>01/6221 433, 6252 515</t>
  </si>
  <si>
    <t>XVI. VUKOVARSKO-SRIJEMSKA ŽUPANIJA</t>
  </si>
  <si>
    <t>2004.</t>
  </si>
  <si>
    <t>Kristina Majdak</t>
  </si>
  <si>
    <t>10340 Vrbovec, 7. svibnja 2</t>
  </si>
  <si>
    <t>01/2791 109</t>
  </si>
  <si>
    <t>ured@os-mejasi-st.skole.hr</t>
  </si>
  <si>
    <t>Marijana Radić</t>
  </si>
  <si>
    <t>VIŠNJA</t>
  </si>
  <si>
    <t>OŠ Josipa Badalića</t>
  </si>
  <si>
    <t>10313 Graberje Ivanećko, Zagrebačka ul. 11</t>
  </si>
  <si>
    <t>01/2820 110</t>
  </si>
  <si>
    <t>ured@os-jbadalica-graberjeivanicko.skole.hr</t>
  </si>
  <si>
    <t>2020.</t>
  </si>
  <si>
    <t>22. 05. 2020.</t>
  </si>
  <si>
    <t>Sunčica Balažic-Stjepanović</t>
  </si>
  <si>
    <t>XVIII. ISTARSKA ŽUPANIJA</t>
  </si>
  <si>
    <t>VRBA</t>
  </si>
  <si>
    <t>OŠ Marije Jurić Zagorke</t>
  </si>
  <si>
    <t>10340  Vrbovec, Brdo bb</t>
  </si>
  <si>
    <t>01/2792 929, 2792 939</t>
  </si>
  <si>
    <t>ured@os-mjzagorke-vrbovec.skole.hr</t>
  </si>
  <si>
    <t>2000.</t>
  </si>
  <si>
    <t>2015/16/17/18/20/23/24/25/26</t>
  </si>
  <si>
    <t>Barbara Gomerčić</t>
  </si>
  <si>
    <t>VUZEL</t>
  </si>
  <si>
    <t>OŠ Eugena Kumičića</t>
  </si>
  <si>
    <t>10410  Velika Gorica, Josipa Pucekovića 4</t>
  </si>
  <si>
    <t>01/6221 302, 6222 029</t>
  </si>
  <si>
    <t>1982.</t>
  </si>
  <si>
    <t>Konan Ognjen Sedić</t>
  </si>
  <si>
    <t>XX. MEĐIMURSKA ŽUPANIJA</t>
  </si>
  <si>
    <t>ZDENEC</t>
  </si>
  <si>
    <t>OŠ Antuna Augustinčića</t>
  </si>
  <si>
    <t>10290 Zaprešić, Vladimira Nazora 2a</t>
  </si>
  <si>
    <t>01/3310 161</t>
  </si>
  <si>
    <t>2017.</t>
  </si>
  <si>
    <t>16. 11. 2017.</t>
  </si>
  <si>
    <t>2018/19/20/21/22/23/24/25/26</t>
  </si>
  <si>
    <t>Tajana Medvid</t>
  </si>
  <si>
    <t>ZORKA</t>
  </si>
  <si>
    <t>OŠ Josipa Zorića</t>
  </si>
  <si>
    <t>10370 Dugo Selo, Josipa Zorića 86</t>
  </si>
  <si>
    <t>01/2753 604</t>
  </si>
  <si>
    <t>2019.</t>
  </si>
  <si>
    <t>30.06.2019.</t>
  </si>
  <si>
    <t>Barbara Biđin</t>
  </si>
  <si>
    <t>II. KRAPINSKO-ZAGORSKA ŽUPANIJA</t>
  </si>
  <si>
    <t>BEDEX</t>
  </si>
  <si>
    <t>OŠ Bedekovčina</t>
  </si>
  <si>
    <t>49221 Bedekovčina, Gajeva 13</t>
  </si>
  <si>
    <t>049/588 200</t>
  </si>
  <si>
    <t>01. 07. 2017.</t>
  </si>
  <si>
    <t>Danijela Paradi</t>
  </si>
  <si>
    <t>BELEC</t>
  </si>
  <si>
    <t>OŠ Belec</t>
  </si>
  <si>
    <t>49254  Belec, Belec 50</t>
  </si>
  <si>
    <t>049/460 124, 460 240</t>
  </si>
  <si>
    <t>2013.</t>
  </si>
  <si>
    <t>02. 07. 2013.</t>
  </si>
  <si>
    <t>Nevenka Puklin</t>
  </si>
  <si>
    <t>BOBI</t>
  </si>
  <si>
    <t>OŠ Vladimir Bosnar</t>
  </si>
  <si>
    <t>49244 Stubičke Toplice, Strmečka cesta 5a</t>
  </si>
  <si>
    <t>07409431299</t>
  </si>
  <si>
    <t>BOŽIĆNICA</t>
  </si>
  <si>
    <t>OŠ Josipa Broza</t>
  </si>
  <si>
    <t>49295  Kumrovec, A. Mihanovića 8</t>
  </si>
  <si>
    <t>049/501 443, 501 849</t>
  </si>
  <si>
    <t>Božica Berc</t>
  </si>
  <si>
    <t>DJETLIĆ</t>
  </si>
  <si>
    <t>Centar za odgoj i obrazovanje Krapinske Toplice</t>
  </si>
  <si>
    <t>49217  Krapinske Toplice, Gajeva 2</t>
  </si>
  <si>
    <t>049/500 667, 500 667</t>
  </si>
  <si>
    <t>Željka Šoštar Burek</t>
  </si>
  <si>
    <t>ĐURĐICE ĐURMANEC</t>
  </si>
  <si>
    <t>OŠ Đurmanec</t>
  </si>
  <si>
    <t xml:space="preserve">49225  Đurmanec, Đurmanec bb           </t>
  </si>
  <si>
    <t>049/346 003</t>
  </si>
  <si>
    <t>Gordana Šimunić</t>
  </si>
  <si>
    <t>OŠ Oroslavje</t>
  </si>
  <si>
    <t>49243  Oroslavje, Antuna Mihanovića 6</t>
  </si>
  <si>
    <t>049/284 245, 500 074</t>
  </si>
  <si>
    <t>2012.</t>
  </si>
  <si>
    <t>11. 09. 2012.</t>
  </si>
  <si>
    <t>Monika Knezić</t>
  </si>
  <si>
    <t>OŠ Ljudevit Gaj</t>
  </si>
  <si>
    <t>49252 Mihovljan, Mihovljan 49</t>
  </si>
  <si>
    <t>049/435 420</t>
  </si>
  <si>
    <t>Mateja Nesek</t>
  </si>
  <si>
    <t>GLAŽUTA</t>
  </si>
  <si>
    <t>OŠ Viktora Kovačića</t>
  </si>
  <si>
    <t>49231  Hum na Sutli, Hum na Sutli 152/1</t>
  </si>
  <si>
    <t>049/341 255, 341 162</t>
  </si>
  <si>
    <t>Petra Kunštek</t>
  </si>
  <si>
    <t>HIŽA</t>
  </si>
  <si>
    <t>OŠ Mače,  PŠ Peršaves</t>
  </si>
  <si>
    <t>49251  Mače,  Peršaves bb</t>
  </si>
  <si>
    <t>049/466 584</t>
  </si>
  <si>
    <t>1955/1970/2012.</t>
  </si>
  <si>
    <t>Tatjana Zrinski</t>
  </si>
  <si>
    <t>KAJer KRAPINA</t>
  </si>
  <si>
    <t>SŠ Krapina</t>
  </si>
  <si>
    <t>49000 Krapina, Šetalište hrvatskog narodnog preporoda 6</t>
  </si>
  <si>
    <t>049/382 111</t>
  </si>
  <si>
    <t>ss-krapina@kr.t-com.hr</t>
  </si>
  <si>
    <t>02.07.2025.</t>
  </si>
  <si>
    <t>2026</t>
  </si>
  <si>
    <t>Marina Šverko</t>
  </si>
  <si>
    <t>KONJIĆ</t>
  </si>
  <si>
    <t>Srednja škola Konjšćina</t>
  </si>
  <si>
    <t>49282  Konjščina, Matije Gupca 5</t>
  </si>
  <si>
    <t>049/465 242</t>
  </si>
  <si>
    <t>1915.</t>
  </si>
  <si>
    <t>04. 07. 2015.</t>
  </si>
  <si>
    <t>Marija Buhuš</t>
  </si>
  <si>
    <t>KONJSKI</t>
  </si>
  <si>
    <t>OŠ Konjščina</t>
  </si>
  <si>
    <t>49282  Konjščina, Matije Gupca 6</t>
  </si>
  <si>
    <t>049/465 116</t>
  </si>
  <si>
    <t>ured@os-konjscina.skole.hr</t>
  </si>
  <si>
    <t>22. 11. 2025.</t>
  </si>
  <si>
    <t>Tea Cujzek</t>
  </si>
  <si>
    <t>KOŠARICA</t>
  </si>
  <si>
    <t>OŠ Veliko Trgovišće, PŠ Dubrovčan</t>
  </si>
  <si>
    <t>49215  Tuhelj, Dubrovčan 130</t>
  </si>
  <si>
    <t>049/556 101, 503 656</t>
  </si>
  <si>
    <t>26. 10. 2009.</t>
  </si>
  <si>
    <t>2015/16/17/18/19/20/21/22/23/24/25</t>
  </si>
  <si>
    <t>Tatjana Pongrac</t>
  </si>
  <si>
    <t>KOTAČEK</t>
  </si>
  <si>
    <t>OŠ Lijepa naša</t>
  </si>
  <si>
    <t>49215  Tuhelj, Tuhelj 54</t>
  </si>
  <si>
    <t>049/556 218</t>
  </si>
  <si>
    <t>21. 11. 2014.</t>
  </si>
  <si>
    <t>2015/16/17/18/1920/21/22/23/24/25/26</t>
  </si>
  <si>
    <t>Zvonimir Šeremet</t>
  </si>
  <si>
    <t>LOBORSKO ZVONO</t>
  </si>
  <si>
    <t>OŠ Franje Horvata Kiša</t>
  </si>
  <si>
    <t>49253 Lobor, Trg svete Ane 28</t>
  </si>
  <si>
    <t>049/430 020</t>
  </si>
  <si>
    <t>ured@os-fhorvata-kisa-lobor.skole.hr</t>
  </si>
  <si>
    <t>14.09.2021.</t>
  </si>
  <si>
    <t>2024/25</t>
  </si>
  <si>
    <t>Elvira Kuna</t>
  </si>
  <si>
    <t>MAŠLINEK</t>
  </si>
  <si>
    <t>49284 Budinščina, Budinščina 18c</t>
  </si>
  <si>
    <t>049/459 113</t>
  </si>
  <si>
    <t>ured@os-vnazor-budinscina.skole.hr</t>
  </si>
  <si>
    <t>18.08.2022.</t>
  </si>
  <si>
    <t>Danica Drčec</t>
  </si>
  <si>
    <t>MATIJE GUPCA</t>
  </si>
  <si>
    <t>OŠ Matije Gupca</t>
  </si>
  <si>
    <t>49245  Gornja Stubica, Matije Gupca 2</t>
  </si>
  <si>
    <t>049/289 164, 290 153</t>
  </si>
  <si>
    <t>1987/2000/2002.</t>
  </si>
  <si>
    <t>26. 03. 2011.</t>
  </si>
  <si>
    <t>Željka Franjković</t>
  </si>
  <si>
    <t>PINKLEC</t>
  </si>
  <si>
    <t xml:space="preserve">OŠ Zlatar Bistrica </t>
  </si>
  <si>
    <t>49247 Zlatar Bistrica, V. Nazora10</t>
  </si>
  <si>
    <t>049/461 749, 503 066</t>
  </si>
  <si>
    <t>Marija Hudi Hitrec</t>
  </si>
  <si>
    <t>PLAVI TRNAC</t>
  </si>
  <si>
    <t>Škola za umjetnost, dizajn, grafiku i odjeću</t>
  </si>
  <si>
    <t>49221  Zabok, Prilaz prof. I.Vrančića 5</t>
  </si>
  <si>
    <t>049/221 620, 221 147</t>
  </si>
  <si>
    <t>sudigo.zabok@skole.hr</t>
  </si>
  <si>
    <t>27. 06. 2011.</t>
  </si>
  <si>
    <t>Ivanka Jagečić</t>
  </si>
  <si>
    <t>RADOBOJSKI GUCI I TRPUCI</t>
  </si>
  <si>
    <t>OŠ Side Košutić</t>
  </si>
  <si>
    <t>49232  Radoboj, Radoboj 21</t>
  </si>
  <si>
    <t>049/349 143, 300 355</t>
  </si>
  <si>
    <t>Ivanka Švaljek</t>
  </si>
  <si>
    <t>SOVA</t>
  </si>
  <si>
    <t>Odgojni dom Bedekovčina</t>
  </si>
  <si>
    <t>49221  Bedekovčina, Aleja Dragutina Domjanića 15</t>
  </si>
  <si>
    <t>049/213 977, 502 689</t>
  </si>
  <si>
    <t>2015/16/17/18/19/21/22/23/25/26</t>
  </si>
  <si>
    <t>Snježana Mort</t>
  </si>
  <si>
    <t>SRČEKE</t>
  </si>
  <si>
    <t>OŠ Marija Bistrica</t>
  </si>
  <si>
    <t>49246  Marija Bistrica, Zagrebačka 15</t>
  </si>
  <si>
    <t>049/469 161, 300 171</t>
  </si>
  <si>
    <t>2011.</t>
  </si>
  <si>
    <t>06. 10. 2011.</t>
  </si>
  <si>
    <t>Maja Koprivnjak</t>
  </si>
  <si>
    <t>ravnatelj@ss-petrinja.skole.hr</t>
  </si>
  <si>
    <t>TEPKA</t>
  </si>
  <si>
    <t>OŠ Antuna Mihanovića</t>
  </si>
  <si>
    <t>49290  Klanjec, Lijepe Naše 41</t>
  </si>
  <si>
    <t>049/550 332, 550 665</t>
  </si>
  <si>
    <t>ured@os-recica.skole.hr</t>
  </si>
  <si>
    <t>03. 10. 2017.</t>
  </si>
  <si>
    <t>Dragica Gajšak</t>
  </si>
  <si>
    <t>TRNAC</t>
  </si>
  <si>
    <t>OŠ Đure Prejca</t>
  </si>
  <si>
    <t>49216  Desinić, Ratkajeva 8</t>
  </si>
  <si>
    <t>049/343 191</t>
  </si>
  <si>
    <t>Goran Šuper</t>
  </si>
  <si>
    <t>ZAČRETKO</t>
  </si>
  <si>
    <t>OŠ Sveti Križ Začretje</t>
  </si>
  <si>
    <t>49223 Sveti Križ Začretje, Školska 5</t>
  </si>
  <si>
    <t>47145610800</t>
  </si>
  <si>
    <t>049/227 968</t>
  </si>
  <si>
    <t>ured@os-sveti-kriz-zacretje.skole.hr</t>
  </si>
  <si>
    <t>2023/24/26</t>
  </si>
  <si>
    <t>Jadranka Tepeš</t>
  </si>
  <si>
    <t>OŠ Turanj</t>
  </si>
  <si>
    <t>ZAJČEK</t>
  </si>
  <si>
    <t>COO Zajezda</t>
  </si>
  <si>
    <t>49284  Budinščina, Zajezda 31</t>
  </si>
  <si>
    <t>03599152506</t>
  </si>
  <si>
    <t>049/459 002, 459 225</t>
  </si>
  <si>
    <t>13. 12. 2011.</t>
  </si>
  <si>
    <t>Branka Hruškar</t>
  </si>
  <si>
    <t>OŠ dr. Franje Tuđmana</t>
  </si>
  <si>
    <t>ZLATKA</t>
  </si>
  <si>
    <t>49250 Zlatar, V. Nazora 1</t>
  </si>
  <si>
    <t>45452785696</t>
  </si>
  <si>
    <t>049/466 832</t>
  </si>
  <si>
    <t>ured@os-akovacica-zlatar.skole.hr</t>
  </si>
  <si>
    <t>2024/25/26</t>
  </si>
  <si>
    <t>Martina Kurečić Mijatović</t>
  </si>
  <si>
    <t>Z'ORO</t>
  </si>
  <si>
    <t>Srednja škola Oroslavje</t>
  </si>
  <si>
    <t>49243 Oroslavle, Ljudevita Gaja 1</t>
  </si>
  <si>
    <t>049/588-740</t>
  </si>
  <si>
    <t>admin@ss-oroslavje.skole.hr</t>
  </si>
  <si>
    <t>Jasna Richter</t>
  </si>
  <si>
    <t>SŠ Donji Miholjac</t>
  </si>
  <si>
    <t>ZVIRANJEK</t>
  </si>
  <si>
    <t>OŠ Stjepana Radića</t>
  </si>
  <si>
    <t>49228  Brestovec Orehovički, Brestovec Orehovički 40</t>
  </si>
  <si>
    <t>049/238 149, 238 250</t>
  </si>
  <si>
    <t>2015/16/17/18/19/21/22/23/25</t>
  </si>
  <si>
    <t>Petra Međeral Ozimec</t>
  </si>
  <si>
    <t>skola@os-jpancica-bribir.skole.hr</t>
  </si>
  <si>
    <t>COO Čakovec</t>
  </si>
  <si>
    <t>XXI. GRAD ZAGREB</t>
  </si>
  <si>
    <t>OŠ Voltino</t>
  </si>
  <si>
    <t>ZVIREK</t>
  </si>
  <si>
    <t>Srednja škola Bedekovčina</t>
  </si>
  <si>
    <t>49221  Bedekovčina, Gajeva 1</t>
  </si>
  <si>
    <t>05274910037</t>
  </si>
  <si>
    <t>049/213 994, 213 585</t>
  </si>
  <si>
    <t>skola@os-sveti-matej-viskovo.skole.hr</t>
  </si>
  <si>
    <t>Veronika Čefko</t>
  </si>
  <si>
    <t>OŠ Gvozd</t>
  </si>
  <si>
    <t>OŠ Draganići</t>
  </si>
  <si>
    <t>ZVIREK VESELJA</t>
  </si>
  <si>
    <t>OŠ Krapinske Toplice</t>
  </si>
  <si>
    <t>49217  Krapinske Toplice, Zagrebačka 12</t>
  </si>
  <si>
    <t>049/232 160, 502 049</t>
  </si>
  <si>
    <t>OŠ Andrije Palmovića</t>
  </si>
  <si>
    <t>OŠ u Đulovcu</t>
  </si>
  <si>
    <t>OŠ Zvonka Cara</t>
  </si>
  <si>
    <t>tajnistvoosntesla@gmail.com</t>
  </si>
  <si>
    <t>OŠ Grigora Viteza</t>
  </si>
  <si>
    <t>Ivan Čavlek</t>
  </si>
  <si>
    <t>OŠ Lovas</t>
  </si>
  <si>
    <t>III. SISAČKO-MOSLAVAČKA ŽUPANIJA</t>
  </si>
  <si>
    <t>OŠ Rečica</t>
  </si>
  <si>
    <t>ANTONIJE JOZIČIĆ</t>
  </si>
  <si>
    <t>OŠ Davorina Trstenjaka</t>
  </si>
  <si>
    <t>44430  Hrvatska Kostajnica, Školska 9</t>
  </si>
  <si>
    <t>II. OŠ Bjelovar</t>
  </si>
  <si>
    <t>044/851 099, 811 803</t>
  </si>
  <si>
    <t>2016/17/18/19/22/23/24/26</t>
  </si>
  <si>
    <t>Vesna Banozzi Tubić</t>
  </si>
  <si>
    <t>OŠ Markuševec</t>
  </si>
  <si>
    <t>os-josipa-kozarca@vt.t-com.hr</t>
  </si>
  <si>
    <t>BANOVLJANSKO PROLJEĆE</t>
  </si>
  <si>
    <t>OŠ Banova Jaruga</t>
  </si>
  <si>
    <t>44321  Banova Jaruga, Stjepana Radića 118</t>
  </si>
  <si>
    <t>044/668 005, 668 812</t>
  </si>
  <si>
    <t>02. 10. 2009.</t>
  </si>
  <si>
    <t>2015/16/17/18/19/22/23/24/25/26</t>
  </si>
  <si>
    <t>Marina Bilić</t>
  </si>
  <si>
    <t>BRATOVŠTINA</t>
  </si>
  <si>
    <t>Srednja škola Petrinja</t>
  </si>
  <si>
    <t>44250  Petrinja, I.Gundulića 3</t>
  </si>
  <si>
    <t>044/812 141, 813 500</t>
  </si>
  <si>
    <t>1982/1991/1995.</t>
  </si>
  <si>
    <t>2015/16/17/18/19/20/24/25/26</t>
  </si>
  <si>
    <t>Drago Franić</t>
  </si>
  <si>
    <t>OŠ Zvonimira Franka</t>
  </si>
  <si>
    <t>44320 Kutina, S.S.Kranjčevića 2A</t>
  </si>
  <si>
    <t>044/660 454</t>
  </si>
  <si>
    <t>skola@os-zvonimira-franka-kt.skole.hr</t>
  </si>
  <si>
    <t xml:space="preserve">19.12.2023. </t>
  </si>
  <si>
    <t>Marina Malnar</t>
  </si>
  <si>
    <t>GIMSI</t>
  </si>
  <si>
    <t>Gimnazija Sisak</t>
  </si>
  <si>
    <t>44000  Sisak, Trg hrvatskih branitelja 1</t>
  </si>
  <si>
    <t>044/525 944, 525-942</t>
  </si>
  <si>
    <t>30. 03. 2015.</t>
  </si>
  <si>
    <t>2015/16/17/18/19/20/22/23/24/25/26/27</t>
  </si>
  <si>
    <t>Blaženka Slovenec</t>
  </si>
  <si>
    <t>GORANKA</t>
  </si>
  <si>
    <t>OŠ Ivan Goran Kovačić</t>
  </si>
  <si>
    <t>44251  Gora, Gora 61a</t>
  </si>
  <si>
    <t>044/824 650, 824 650</t>
  </si>
  <si>
    <t>1964.</t>
  </si>
  <si>
    <t>24. 01. 2011.</t>
  </si>
  <si>
    <t>2015/16/17/18/19/24/25/26</t>
  </si>
  <si>
    <t>Maja Ostojić</t>
  </si>
  <si>
    <t>IZVOR</t>
  </si>
  <si>
    <t>OŠ Budaševo-Topolovac-Gušće</t>
  </si>
  <si>
    <t>44202  Topolovac, Trg M. Šokčevića bb</t>
  </si>
  <si>
    <t>044/776 078</t>
  </si>
  <si>
    <t>1953.</t>
  </si>
  <si>
    <t>2016/17/18/19</t>
  </si>
  <si>
    <t>Martina Alapić Breyer</t>
  </si>
  <si>
    <t>OŠ Ludina</t>
  </si>
  <si>
    <t>44316  Velika Ludina, Obrtnička 12</t>
  </si>
  <si>
    <t>044/658 913, 669-102</t>
  </si>
  <si>
    <t>15. 12. 2009.</t>
  </si>
  <si>
    <t>2015/16/17/18/19/20/23/26</t>
  </si>
  <si>
    <t>Ivana Turkalj</t>
  </si>
  <si>
    <t>JABUKOVAC</t>
  </si>
  <si>
    <t>OŠ Jabukovac</t>
  </si>
  <si>
    <t>44204  Jabukovac, Jabukovac 34</t>
  </si>
  <si>
    <t>044/824 000, 823 060</t>
  </si>
  <si>
    <t>1956/1991/2003.</t>
  </si>
  <si>
    <t>2015/16/17/18/19/20/23/24/25/26</t>
  </si>
  <si>
    <t>Marija Žarinčić</t>
  </si>
  <si>
    <t>JASEN</t>
  </si>
  <si>
    <t>OŠ Jasenovac</t>
  </si>
  <si>
    <t>44324  Jasenovac, Braće Radić 145</t>
  </si>
  <si>
    <t>044/672 096, 672 598</t>
  </si>
  <si>
    <t>2016/17/18/19/23</t>
  </si>
  <si>
    <t>Melanija Milović</t>
  </si>
  <si>
    <t>JELENAK</t>
  </si>
  <si>
    <t>OŠ Popovača</t>
  </si>
  <si>
    <t>44317  Popovača, Vinogradska 15</t>
  </si>
  <si>
    <t>044/637 266, 637 269</t>
  </si>
  <si>
    <t>17. 03. 2017.</t>
  </si>
  <si>
    <t>2017/18/19/20/22/23/25/26</t>
  </si>
  <si>
    <t>Klara Markešić</t>
  </si>
  <si>
    <t>KOLOVRAT GLINA</t>
  </si>
  <si>
    <t>OŠ Glina</t>
  </si>
  <si>
    <t>44400 Glina, Dr. Ante Starčevića 1</t>
  </si>
  <si>
    <t>08883325973</t>
  </si>
  <si>
    <t>044 / 880-661</t>
  </si>
  <si>
    <t>ured@os-glina.skole.hr</t>
  </si>
  <si>
    <t>26. 09. 2024.</t>
  </si>
  <si>
    <t>Adela Kadrić Dobrenić</t>
  </si>
  <si>
    <t>KOMARCI</t>
  </si>
  <si>
    <t>OŠ Komarevo</t>
  </si>
  <si>
    <t>44010  Sisak-Caprag, Komarevo Gornje 181a</t>
  </si>
  <si>
    <t>044/719 100, 719 101</t>
  </si>
  <si>
    <t>tajnistvo@os-iantolcica-komarevo.skole.hr</t>
  </si>
  <si>
    <t>Nikolina Durmiši</t>
  </si>
  <si>
    <t>Ivana Begić Mesić</t>
  </si>
  <si>
    <t>1958-59./2015.</t>
  </si>
  <si>
    <t>Sanja Jinek</t>
  </si>
  <si>
    <t>Dubravka Sakoman</t>
  </si>
  <si>
    <t>Nada Peretić</t>
  </si>
  <si>
    <t>LEKEN</t>
  </si>
  <si>
    <t>OŠ Mladost</t>
  </si>
  <si>
    <t>44272  Lekenik, Zagrebačka 25b</t>
  </si>
  <si>
    <t>07713188570</t>
  </si>
  <si>
    <t>044/527 001</t>
  </si>
  <si>
    <t>Danijela Ivančan Bosilj</t>
  </si>
  <si>
    <t>Vlatka Majcen</t>
  </si>
  <si>
    <t>10. 01. 2018.</t>
  </si>
  <si>
    <t>2018/19/22/23/24/25/26</t>
  </si>
  <si>
    <t>Sabina Matiša</t>
  </si>
  <si>
    <t>Monika Matijaško</t>
  </si>
  <si>
    <t>Dubravka Pleho</t>
  </si>
  <si>
    <t>SEDMIKRASKA</t>
  </si>
  <si>
    <t>LEPTIRIĆI</t>
  </si>
  <si>
    <t>Anja Kostanjšek Brnić</t>
  </si>
  <si>
    <t>Češka OŠ J. A. Komenskog</t>
  </si>
  <si>
    <t>OŠ “Braća Bobetko”</t>
  </si>
  <si>
    <t>44010  Sisak, Marjana Cvetkovića 24</t>
  </si>
  <si>
    <t>06177183121</t>
  </si>
  <si>
    <t>044/537 213</t>
  </si>
  <si>
    <t>Jadranka Rosić</t>
  </si>
  <si>
    <t>Komercijalna i trgovačka škola Bjelovar</t>
  </si>
  <si>
    <t>2018/19/20/22/23/24/25/26</t>
  </si>
  <si>
    <t>Ante Krpan</t>
  </si>
  <si>
    <t>Marija Blažević</t>
  </si>
  <si>
    <t>ŠEGRT</t>
  </si>
  <si>
    <t>Ana Ivanetić</t>
  </si>
  <si>
    <t>Jasna Biljan</t>
  </si>
  <si>
    <t>SLAVONSKA KOŠARICA</t>
  </si>
  <si>
    <t>Mare Prlenda</t>
  </si>
  <si>
    <t>KONAVOSKA ŠKATULICA</t>
  </si>
  <si>
    <t>Mirko Kufner</t>
  </si>
  <si>
    <t>OŠ Gruda</t>
  </si>
  <si>
    <t>LIPA I.</t>
  </si>
  <si>
    <t>OŠ 22. lipnja (posebni program)</t>
  </si>
  <si>
    <t>44000  Sisak, F.Lovrića 27</t>
  </si>
  <si>
    <t>044/548 341, 510 083</t>
  </si>
  <si>
    <t>TRNOVČICA</t>
  </si>
  <si>
    <t>OŠ Antuna Branka Šimića</t>
  </si>
  <si>
    <t>lovrec@os-sskranjcevica-lovrec.skole.hr</t>
  </si>
  <si>
    <t>LISTEK</t>
  </si>
  <si>
    <t>OŠ Vjenceslava Novaka</t>
  </si>
  <si>
    <t>Ksenija Sambol</t>
  </si>
  <si>
    <t>GRANA</t>
  </si>
  <si>
    <t>Centar za autizam</t>
  </si>
  <si>
    <t>Marija Cik</t>
  </si>
  <si>
    <t>1996/1998/2002.</t>
  </si>
  <si>
    <t>GRANEŠINA</t>
  </si>
  <si>
    <t>OŠ Granešina</t>
  </si>
  <si>
    <t>Natalija Wittreich Pasarić</t>
  </si>
  <si>
    <t>PUŠLEK</t>
  </si>
  <si>
    <t>Agronomska škola Zagreb</t>
  </si>
  <si>
    <t>Jelena Čeko</t>
  </si>
  <si>
    <t>OŠ Ivana Meštrovića</t>
  </si>
  <si>
    <t>KREATIVA</t>
  </si>
  <si>
    <t>Dušanka Dujić</t>
  </si>
  <si>
    <t>KAŽUN</t>
  </si>
  <si>
    <t>Ekonomska škola Pula</t>
  </si>
  <si>
    <t>RODE</t>
  </si>
  <si>
    <t>Prirodoslovna škola Karlovac</t>
  </si>
  <si>
    <t>LIPA II.</t>
  </si>
  <si>
    <t xml:space="preserve">OŠ 22. lipnja </t>
  </si>
  <si>
    <t>KOTAČAC</t>
  </si>
  <si>
    <t>044/548 341, 510 037</t>
  </si>
  <si>
    <t>2007/2018.</t>
  </si>
  <si>
    <t>Zvjezdana Bogdan</t>
  </si>
  <si>
    <t>2018/19/24/26</t>
  </si>
  <si>
    <t>Greta Sremić Cavrić</t>
  </si>
  <si>
    <t>VRETENCE</t>
  </si>
  <si>
    <t>MAK</t>
  </si>
  <si>
    <t>OŠ Mihovil Pavlek Miškina</t>
  </si>
  <si>
    <t>Patricija Burazin</t>
  </si>
  <si>
    <t>LOVRAKOVCI</t>
  </si>
  <si>
    <t>OŠ Mate Lovraka</t>
  </si>
  <si>
    <t>44320  Kutina, Crkvena 59</t>
  </si>
  <si>
    <t>044/683 277, 660 102</t>
  </si>
  <si>
    <t>Danijela Velerajter</t>
  </si>
  <si>
    <t>VODARICA MARTA</t>
  </si>
  <si>
    <t>OŠ dr. Jure Turića</t>
  </si>
  <si>
    <t>Rahela Posavec</t>
  </si>
  <si>
    <t>FIJOLICA</t>
  </si>
  <si>
    <t>STROSSMAYER</t>
  </si>
  <si>
    <t>Srednja strukovna škola Antuna Horvata</t>
  </si>
  <si>
    <t>2016/17/18/19/20/22/23/24/25</t>
  </si>
  <si>
    <t>Senka Štetić</t>
  </si>
  <si>
    <t>Željka Stojić</t>
  </si>
  <si>
    <t>CELESTINA</t>
  </si>
  <si>
    <t>ured@os-mertojak-st.skole.hr</t>
  </si>
  <si>
    <t>NEVEN</t>
  </si>
  <si>
    <t>LOVREKI</t>
  </si>
  <si>
    <t>44250  Petrinja, Mirka Antolića 18</t>
  </si>
  <si>
    <t>044/527 801, 527 802</t>
  </si>
  <si>
    <t>PER ASPERA AD ASTRA</t>
  </si>
  <si>
    <t>Zdenka Ljubičić</t>
  </si>
  <si>
    <t>POTOK</t>
  </si>
  <si>
    <t>Škola za trgovinu i modni dizajn Rijeka</t>
  </si>
  <si>
    <t>2007.</t>
  </si>
  <si>
    <t>26. 06. 2007.</t>
  </si>
  <si>
    <t>Ivana Švragulja</t>
  </si>
  <si>
    <t>KVARNERIĆ</t>
  </si>
  <si>
    <t>Učenički dom Kvarner</t>
  </si>
  <si>
    <t>MASLAČAK</t>
  </si>
  <si>
    <t>Katolička OŠ Josip Pavlišić</t>
  </si>
  <si>
    <t>ZVONČICA</t>
  </si>
  <si>
    <t>OMORIKA</t>
  </si>
  <si>
    <t>OŠ dr. Josipa Pančića</t>
  </si>
  <si>
    <t>Svijetlana Brnabić</t>
  </si>
  <si>
    <t>TESLIĆI</t>
  </si>
  <si>
    <t>NOVLJANSKI OGRC</t>
  </si>
  <si>
    <t>OŠ Novska</t>
  </si>
  <si>
    <t>44330  Novska, Trg dr. Franje Tuđmana 1</t>
  </si>
  <si>
    <t>044/600 095, 691 461</t>
  </si>
  <si>
    <t>VIVO</t>
  </si>
  <si>
    <t>OŠ Rikard Katalinić Jeretov</t>
  </si>
  <si>
    <t>OŠ Viktorovac</t>
  </si>
  <si>
    <t>1960.</t>
  </si>
  <si>
    <t>ZIOŠI</t>
  </si>
  <si>
    <t>Industrijsko-obrtnička škola Sisak</t>
  </si>
  <si>
    <t>LAVANDA</t>
  </si>
  <si>
    <t>OŠ Kamen-Šine</t>
  </si>
  <si>
    <t>OŠ Slatine</t>
  </si>
  <si>
    <t>ZVRK</t>
  </si>
  <si>
    <t>44410  Vrginmost, Ul. Kralja Petra Svačića 21</t>
  </si>
  <si>
    <t>OŠ Milana Begovića</t>
  </si>
  <si>
    <t>044/525 190, 525 192</t>
  </si>
  <si>
    <t>RAŽ</t>
  </si>
  <si>
    <t>OŠ Josipa Jovića</t>
  </si>
  <si>
    <t>OŠ Meterize</t>
  </si>
  <si>
    <t>02. 07. 2009.</t>
  </si>
  <si>
    <t>Anamarija Vušir</t>
  </si>
  <si>
    <t>HIŽICA</t>
  </si>
  <si>
    <t>OŠ Andrije Kačića Miošića</t>
  </si>
  <si>
    <t>CVETEK</t>
  </si>
  <si>
    <t>OŠ Podrute</t>
  </si>
  <si>
    <t>RITAM GLINE</t>
  </si>
  <si>
    <t>Srednja škola Glina</t>
  </si>
  <si>
    <t>44400 Glina, Frankopanska 30</t>
  </si>
  <si>
    <t>044/882 555</t>
  </si>
  <si>
    <t>KNEGINJA</t>
  </si>
  <si>
    <t>OŠ Kneginec Gornji</t>
  </si>
  <si>
    <t>ured@ss-glina.skole.hr</t>
  </si>
  <si>
    <t>VRIJEDNE RUKE</t>
  </si>
  <si>
    <t>OŠ Breznički Hum</t>
  </si>
  <si>
    <t>VUČICA</t>
  </si>
  <si>
    <t>OŠ Stjepana Kefelje</t>
  </si>
  <si>
    <t>44320  Kutina, Nikole Tesle 1</t>
  </si>
  <si>
    <t>044/660 850, 660 869</t>
  </si>
  <si>
    <t>ZLATNE RUKE</t>
  </si>
  <si>
    <t>OŠ Blage Zadre</t>
  </si>
  <si>
    <t>VRIDNE RUKE</t>
  </si>
  <si>
    <t>MALI MRAVI</t>
  </si>
  <si>
    <t>MARAŠKA</t>
  </si>
  <si>
    <t>14. 11. 2016.</t>
  </si>
  <si>
    <t>2017/18/19/20/22/23/24/25/26</t>
  </si>
  <si>
    <t>Vesna Babić</t>
  </si>
  <si>
    <t>MOBA</t>
  </si>
  <si>
    <t>OŠ Stjepan Radić</t>
  </si>
  <si>
    <t>SELA</t>
  </si>
  <si>
    <t>OŠ Sela</t>
  </si>
  <si>
    <t>44273  Sela, Sela 103</t>
  </si>
  <si>
    <t>044/713 002</t>
  </si>
  <si>
    <t>skola@os-sesvetska-sela-zg.skole.hr</t>
  </si>
  <si>
    <t>1920/19721996.</t>
  </si>
  <si>
    <t>Zrinka Vuković</t>
  </si>
  <si>
    <t>SLOGA</t>
  </si>
  <si>
    <t>Ekonomska škola Sisak</t>
  </si>
  <si>
    <t>44000  Sisak, Kralja Tomislava 19</t>
  </si>
  <si>
    <t>044/549 660, 549 798</t>
  </si>
  <si>
    <t>ZADRUGARI</t>
  </si>
  <si>
    <t>skola@os-zutibrijeg-zg.skole.hr</t>
  </si>
  <si>
    <t>IVANČICA</t>
  </si>
  <si>
    <t>Vanja Ličina</t>
  </si>
  <si>
    <t>SŠ Dalj</t>
  </si>
  <si>
    <t>LUČAC</t>
  </si>
  <si>
    <t>STUCKA</t>
  </si>
  <si>
    <t>OŠ Dragutina Tadijanovića</t>
  </si>
  <si>
    <t>44250  Petrinja, Trg Matice Hrvatske  bb</t>
  </si>
  <si>
    <t>044/815 335, 811 907</t>
  </si>
  <si>
    <t>1980.</t>
  </si>
  <si>
    <t>Jelena Klasnić-Smiljanić</t>
  </si>
  <si>
    <t>1. OŠ Petrinja</t>
  </si>
  <si>
    <t>44250  Petrinja, Mije Srnaka 1.</t>
  </si>
  <si>
    <t>044/526 856</t>
  </si>
  <si>
    <t>kristina.pentek1@skole.hr</t>
  </si>
  <si>
    <t>2016/17/18/19/24/25/26</t>
  </si>
  <si>
    <t>Robert Aleksić</t>
  </si>
  <si>
    <t>SUNJSKA KOCKAVICA</t>
  </si>
  <si>
    <t>OŠ Sunja</t>
  </si>
  <si>
    <t>44210  Sunja, Ljudevita Posavskog 55/a</t>
  </si>
  <si>
    <t>02388957325</t>
  </si>
  <si>
    <t xml:space="preserve">044/833 038, 833 088, </t>
  </si>
  <si>
    <t>os-sunja-001@os-sunja.skole.hr</t>
  </si>
  <si>
    <t>2016/17/18/19/20/22/23/24/25/26</t>
  </si>
  <si>
    <t>Jasna Krapljan</t>
  </si>
  <si>
    <t>TENA</t>
  </si>
  <si>
    <t>OŠ Josipa Kozarca</t>
  </si>
  <si>
    <t>44322  Lipovljani, Augusta Šenoe 1</t>
  </si>
  <si>
    <t>044/676 001, 691 692</t>
  </si>
  <si>
    <t>13. 04. 2013.</t>
  </si>
  <si>
    <t>Mirjana Bublić</t>
  </si>
  <si>
    <t>UNA</t>
  </si>
  <si>
    <t>OŠ Dvor</t>
  </si>
  <si>
    <t>44440  Dvor, Antuna Bruna Bušića 5</t>
  </si>
  <si>
    <t>044/871 095, 871 831</t>
  </si>
  <si>
    <t>2005.</t>
  </si>
  <si>
    <t>Silvana Baljak</t>
  </si>
  <si>
    <t>VIDRA</t>
  </si>
  <si>
    <t>OŠ Vladimira Vidrića</t>
  </si>
  <si>
    <t>44320 Kutina, Školska 2</t>
  </si>
  <si>
    <t>044/682 326</t>
  </si>
  <si>
    <t>skola@os-vvidrica-kt.skole.hr</t>
  </si>
  <si>
    <t>2010/2019</t>
  </si>
  <si>
    <t>2019/20/24/25/26</t>
  </si>
  <si>
    <t>Manda Ferk</t>
  </si>
  <si>
    <t>VikSI</t>
  </si>
  <si>
    <t>44000  Sisak, Aleja narodnih heroja 2</t>
  </si>
  <si>
    <t>044/533 810</t>
  </si>
  <si>
    <t>2016/17/18/19/22/23/24/25/26</t>
  </si>
  <si>
    <t>Željka Kleković Brajenović</t>
  </si>
  <si>
    <t>VIKTOROVČANI</t>
  </si>
  <si>
    <t>SŠ Viktorovac</t>
  </si>
  <si>
    <t>44103 Sisak, Aleja narodnih heroja 1</t>
  </si>
  <si>
    <t>044/526 588</t>
  </si>
  <si>
    <t>16. 3. 2019.</t>
  </si>
  <si>
    <t>2019/20/22/23/24/25</t>
  </si>
  <si>
    <t>Marijana Bionda</t>
  </si>
  <si>
    <t>44010 Sisak, Marijana Cvetkovića 2</t>
  </si>
  <si>
    <t>044/537 218</t>
  </si>
  <si>
    <t>04.05.2023.</t>
  </si>
  <si>
    <t>ZORA</t>
  </si>
  <si>
    <t>OŠ Zorke Sever</t>
  </si>
  <si>
    <t>44 317 Popovača, Kolodvorska ulica 36</t>
  </si>
  <si>
    <t>044/850 597</t>
  </si>
  <si>
    <t>ured@os-zorke-sever.skole.hr</t>
  </si>
  <si>
    <t>30. 11. 2019.</t>
  </si>
  <si>
    <t>2019/22/23/24/25/26</t>
  </si>
  <si>
    <t>Valentina Abramović Andlar</t>
  </si>
  <si>
    <t>ZRINKAVCI</t>
  </si>
  <si>
    <t xml:space="preserve">OŠ Katarina Zrinska </t>
  </si>
  <si>
    <t>44431  Donji Kukuruzari, Mečenčani bb</t>
  </si>
  <si>
    <t>044/510 075</t>
  </si>
  <si>
    <t>Ana Ivanušić</t>
  </si>
  <si>
    <t>IV. KARLOVAČKA ŽUPANIJA</t>
  </si>
  <si>
    <t>BARILKO</t>
  </si>
  <si>
    <t>OŠ Barilović</t>
  </si>
  <si>
    <t>47252 Barilović, Barilović 96</t>
  </si>
  <si>
    <t>047/847 191</t>
  </si>
  <si>
    <t>2006.</t>
  </si>
  <si>
    <t>2015/16/17/18/19/21/24/25/26</t>
  </si>
  <si>
    <t>Amalija Misir Čujko</t>
  </si>
  <si>
    <t>BREZIK</t>
  </si>
  <si>
    <t>OŠ Žakanje</t>
  </si>
  <si>
    <t>47276 Žakanje, Žakanje 58</t>
  </si>
  <si>
    <t>047/757 585</t>
  </si>
  <si>
    <t>Lorena Sopčić</t>
  </si>
  <si>
    <t>BRGLJEZ</t>
  </si>
  <si>
    <t>47250 Duga Resa, Bana Josipa Jelačića 8</t>
  </si>
  <si>
    <t>047/841 114</t>
  </si>
  <si>
    <t>15.01.2020.</t>
  </si>
  <si>
    <t>2020/21/23/24/25</t>
  </si>
  <si>
    <t>Ivančica Pereško Golubić</t>
  </si>
  <si>
    <t>ČA VELIKI, ČA MALI</t>
  </si>
  <si>
    <t>OŠ "Josipdol"</t>
  </si>
  <si>
    <t>47303 Josipdol, Karlovačka 17</t>
  </si>
  <si>
    <t>047/581 112</t>
  </si>
  <si>
    <t>Iva Košenski Belančić</t>
  </si>
  <si>
    <t>DUGA</t>
  </si>
  <si>
    <t>OŠ Vojnić</t>
  </si>
  <si>
    <t>47220 Vojnić, Starčevićev trg 3</t>
  </si>
  <si>
    <t>00677859713</t>
  </si>
  <si>
    <t>047/883 061, 883 060</t>
  </si>
  <si>
    <t>1956/2000.</t>
  </si>
  <si>
    <t>2016/17/18/19/21/22/23/24/25/26</t>
  </si>
  <si>
    <t>Ivona Bašić Josipović</t>
  </si>
  <si>
    <t>EUGENIJI</t>
  </si>
  <si>
    <t xml:space="preserve">OŠ Eugen Kvaternik </t>
  </si>
  <si>
    <t>47245 Rakovica, Nova Kršlja 28</t>
  </si>
  <si>
    <t>89016155247</t>
  </si>
  <si>
    <t>047/784 070</t>
  </si>
  <si>
    <t>os-rakovica@os-ekvaternika-rakovica.skole.hr</t>
  </si>
  <si>
    <t>15.11.2018.</t>
  </si>
  <si>
    <t>Ana Ćoragić</t>
  </si>
  <si>
    <t>86357085201</t>
  </si>
  <si>
    <t>IVANČICE</t>
  </si>
  <si>
    <t>47203 Rečica, Rečica 33/a</t>
  </si>
  <si>
    <t>047/713 018, 713 003</t>
  </si>
  <si>
    <t>2001.</t>
  </si>
  <si>
    <t>Ivana Ribar Škrtić</t>
  </si>
  <si>
    <t>OŠ Cetingrad</t>
  </si>
  <si>
    <t>47222 Cetingrad, I.F. Cetinskog 11</t>
  </si>
  <si>
    <t>047/781 030, 781 005</t>
  </si>
  <si>
    <t>09. 10. 2014.</t>
  </si>
  <si>
    <t>Irena Komšić Simić</t>
  </si>
  <si>
    <t>KAJDA</t>
  </si>
  <si>
    <t>Glazbena škola Karlovac</t>
  </si>
  <si>
    <t>47000 Karlovac, Augusta Cesarca 3</t>
  </si>
  <si>
    <t>047/600 575</t>
  </si>
  <si>
    <t>info@glazbena-ka.hr</t>
  </si>
  <si>
    <t>25.07.2022.</t>
  </si>
  <si>
    <t>Anita Milunić</t>
  </si>
  <si>
    <t>KAP PO KAP</t>
  </si>
  <si>
    <t>Srednja škola Slunj</t>
  </si>
  <si>
    <t>47240 Slunj, Školska ulica 22</t>
  </si>
  <si>
    <t>047/811 158</t>
  </si>
  <si>
    <t>ss-slunj@ss-slunj.skole.hr</t>
  </si>
  <si>
    <t>Tea Skukan</t>
  </si>
  <si>
    <t>KAPELA</t>
  </si>
  <si>
    <t>OŠ Plaški</t>
  </si>
  <si>
    <t>47302 Plaški, Trg Katarine Zrinski 1a</t>
  </si>
  <si>
    <t>047/573 178</t>
  </si>
  <si>
    <t>ured@os-plaski.skole.hr</t>
  </si>
  <si>
    <t>24.9.2025.</t>
  </si>
  <si>
    <t>Nina Duić</t>
  </si>
  <si>
    <t>KARLOVAČKE ZVIJEZDE</t>
  </si>
  <si>
    <t>Ekonomsko-turistička škola Karlovac</t>
  </si>
  <si>
    <t>47000 Karlovac, Kurelčeva 2</t>
  </si>
  <si>
    <t>047/614 596</t>
  </si>
  <si>
    <t>ured@ss-ekonomsko-turisticka-ka.skole.hr</t>
  </si>
  <si>
    <t>16.12.2020.</t>
  </si>
  <si>
    <t>2021/22/23/24/25/26</t>
  </si>
  <si>
    <t>Dina Čurilović</t>
  </si>
  <si>
    <t>KLEČKA ČAROLIJA</t>
  </si>
  <si>
    <t>Gimnazija i strukovna škola Bernardina Frankopana</t>
  </si>
  <si>
    <t>47300 Ogulin, Struga 3</t>
  </si>
  <si>
    <t>047/525 817, 811 423</t>
  </si>
  <si>
    <t>ravnatelj@gimnazija-strukovnabfrankopana-ogulin.skole.hr</t>
  </si>
  <si>
    <t>Jasminka Turina Luketić</t>
  </si>
  <si>
    <t>KLEK</t>
  </si>
  <si>
    <t>Obrtnička i tehnička škola Ogulin</t>
  </si>
  <si>
    <t>47300 Ogulin, J.J. Strossmayera 2</t>
  </si>
  <si>
    <t>047/522 931, 522 162</t>
  </si>
  <si>
    <t>30. 06. 2016.</t>
  </si>
  <si>
    <t>2017/18/19/20/21/23/24/25/26</t>
  </si>
  <si>
    <t>Tomislav Rendulić</t>
  </si>
  <si>
    <t>OŠ "Slava Raškaj"</t>
  </si>
  <si>
    <t>47280 Ozalj, Podgraj 10a</t>
  </si>
  <si>
    <t>07908666013</t>
  </si>
  <si>
    <t>047/731 112, 731 222</t>
  </si>
  <si>
    <t>1958.</t>
  </si>
  <si>
    <t>KRIJESNICA</t>
  </si>
  <si>
    <t>OŠ Banija</t>
  </si>
  <si>
    <t>47000 Karlovac, Dr. Gaje Petrovića 5</t>
  </si>
  <si>
    <t>047/648 172, 648 171</t>
  </si>
  <si>
    <t>Snježana Puškarić</t>
  </si>
  <si>
    <t>LASTAVICA</t>
  </si>
  <si>
    <t>OŠ "Antun Klasinc"</t>
  </si>
  <si>
    <t>47206 Lasinja, Trg hrvatskih branitelja 11</t>
  </si>
  <si>
    <t>047/884 088</t>
  </si>
  <si>
    <t>15. 02. 2016.</t>
  </si>
  <si>
    <t>Anita Štaudinger</t>
  </si>
  <si>
    <t>LEPTIR</t>
  </si>
  <si>
    <t>COO djece i mladeži</t>
  </si>
  <si>
    <t>47000 Karlovac, Banija 24</t>
  </si>
  <si>
    <t>047/648 395</t>
  </si>
  <si>
    <t>Đurđa Guštin</t>
  </si>
  <si>
    <t>LIPOVAC</t>
  </si>
  <si>
    <t>OŠ Generalski Stol</t>
  </si>
  <si>
    <t>47262 Generalski Stol, Genaralski Stol 22a</t>
  </si>
  <si>
    <t>047/861 317, 811 327</t>
  </si>
  <si>
    <t>Mirjana Car Stojković</t>
  </si>
  <si>
    <t>LOKVANJ</t>
  </si>
  <si>
    <t>SŠ Duga Resa</t>
  </si>
  <si>
    <t>47250 Duga Resa, Jozefinska cesta 27</t>
  </si>
  <si>
    <t>047/841 630</t>
  </si>
  <si>
    <t>tajnistvo@ssdr.hr</t>
  </si>
  <si>
    <t>25.04.2026.</t>
  </si>
  <si>
    <t>Kristina Fisel Stražanac</t>
  </si>
  <si>
    <t>MIOŠ</t>
  </si>
  <si>
    <t>Mješovita industrijsko-obrtnička škola</t>
  </si>
  <si>
    <t>47000 Karlovac, Domobranska 2</t>
  </si>
  <si>
    <t>047/615578, 600 854</t>
  </si>
  <si>
    <t>ured@ss-mios-ka.skole.hr</t>
  </si>
  <si>
    <t>22.06.2018.</t>
  </si>
  <si>
    <t>2019/21/22/23/24/25/26</t>
  </si>
  <si>
    <t>Ilona Janči</t>
  </si>
  <si>
    <t>MLADI TEHNIČARI KARLOVCA (MTK)</t>
  </si>
  <si>
    <t>Tehnička škola Karlovac</t>
  </si>
  <si>
    <t>47000 Karlovac, Ljudevita Jonkea 2a</t>
  </si>
  <si>
    <t>047/615 805</t>
  </si>
  <si>
    <t>Dijana Šegota Kruhek</t>
  </si>
  <si>
    <t>NIKOLA TESLA</t>
  </si>
  <si>
    <t>Gimnazija Karlovac</t>
  </si>
  <si>
    <t>47000 Karlovac, Rakovac 4</t>
  </si>
  <si>
    <t>047/654130</t>
  </si>
  <si>
    <t>kontakt@gimnazija-karlovac.hr</t>
  </si>
  <si>
    <t>1.3.2021.</t>
  </si>
  <si>
    <t>2021//22/23/24/25/26</t>
  </si>
  <si>
    <t>Vlatka Šavor</t>
  </si>
  <si>
    <t>NIT</t>
  </si>
  <si>
    <t>OŠ Švarča</t>
  </si>
  <si>
    <t>47000 Karlovac, Bašćinska cesta 20</t>
  </si>
  <si>
    <t>047/431 770, 431 772</t>
  </si>
  <si>
    <t>2010.</t>
  </si>
  <si>
    <t>04. 10. 2010.</t>
  </si>
  <si>
    <t>2016/17/18/19/21/22/23/25/26</t>
  </si>
  <si>
    <t>Valentina Črnugelj</t>
  </si>
  <si>
    <t>POTJEHOVA DRUŽINA</t>
  </si>
  <si>
    <t xml:space="preserve">Prva OŠ </t>
  </si>
  <si>
    <t>47300 Ogulin, Bolnička ulica 11</t>
  </si>
  <si>
    <t>047/811 188, 522 245</t>
  </si>
  <si>
    <t>Dijana Bekavac</t>
  </si>
  <si>
    <t>REGOČ</t>
  </si>
  <si>
    <t>OŠ Ivane Brlić-Mažuranić</t>
  </si>
  <si>
    <t>47300 Ogulin, Josipa bana Jelačića 1</t>
  </si>
  <si>
    <t>047/522 413</t>
  </si>
  <si>
    <t>Ivana Stipetić</t>
  </si>
  <si>
    <t>RESA</t>
  </si>
  <si>
    <t>47250 Duga Resa, Jozefinska cesta 75</t>
  </si>
  <si>
    <t>07817651683</t>
  </si>
  <si>
    <t>047/844 623</t>
  </si>
  <si>
    <t>ured@os-vnazor-dugaresa.skole.hr</t>
  </si>
  <si>
    <t>2023/24/25/26/27</t>
  </si>
  <si>
    <t>Sanja Halar</t>
  </si>
  <si>
    <t>47000 Karlovac, Stjepana Mihalića 43</t>
  </si>
  <si>
    <t>047/613 002, 613 003</t>
  </si>
  <si>
    <t>Svjetlana Rogoz-Klasan</t>
  </si>
  <si>
    <t>SKAKAVAC</t>
  </si>
  <si>
    <t>OŠ "Skakavac"</t>
  </si>
  <si>
    <t>47212 Skakavac, Skakavac 44</t>
  </si>
  <si>
    <t>047/711 289, 711 288</t>
  </si>
  <si>
    <t>Mirjana Vidović</t>
  </si>
  <si>
    <t>Mario Jager</t>
  </si>
  <si>
    <t>SLAP</t>
  </si>
  <si>
    <t>Učenički dom - Karlovac</t>
  </si>
  <si>
    <t>47000 Karlovac, Samostanska 2</t>
  </si>
  <si>
    <t>047/611 335, 601 410</t>
  </si>
  <si>
    <t>2001/2008/2012.</t>
  </si>
  <si>
    <t>nema</t>
  </si>
  <si>
    <t>SLUŠKO</t>
  </si>
  <si>
    <t>OŠ Slunj</t>
  </si>
  <si>
    <t>47240 Slunj, Školska 17</t>
  </si>
  <si>
    <t>03563866616</t>
  </si>
  <si>
    <t>047/777 610</t>
  </si>
  <si>
    <t>Jelena Klasan</t>
  </si>
  <si>
    <t>47201 Draganići, Draganići 35</t>
  </si>
  <si>
    <t>09169206640</t>
  </si>
  <si>
    <t>047/715 196</t>
  </si>
  <si>
    <t>1917/1959/1999.</t>
  </si>
  <si>
    <t>2015/16/17/18/19/21/23/24/25/26</t>
  </si>
  <si>
    <t>ŠTOKRLICA</t>
  </si>
  <si>
    <t>47000 Karlovac, Banija 36</t>
  </si>
  <si>
    <t>26248257038</t>
  </si>
  <si>
    <t>047/638 678</t>
  </si>
  <si>
    <t>Stefanija Kranjčec</t>
  </si>
  <si>
    <t>ZVONČIĆI</t>
  </si>
  <si>
    <t>OŠ Katarine Zrinski</t>
  </si>
  <si>
    <t>47242 Krnjak, Krnjak 20</t>
  </si>
  <si>
    <t>03074102318</t>
  </si>
  <si>
    <t>047/727 046, 811 385</t>
  </si>
  <si>
    <t>1958/1995/2001.</t>
  </si>
  <si>
    <t>14. 04. 2012.</t>
  </si>
  <si>
    <t>Duška Mandić Šaula</t>
  </si>
  <si>
    <t>V. VARAŽDINSKA ŽUPANIJA</t>
  </si>
  <si>
    <t xml:space="preserve">AQUA VIVA </t>
  </si>
  <si>
    <t>OŠ Petrijanec</t>
  </si>
  <si>
    <t>42206 Petrijanec, V. Nazora 42</t>
  </si>
  <si>
    <t>042/714 044, 714 033</t>
  </si>
  <si>
    <t>16. 10. 2013.</t>
  </si>
  <si>
    <t>Petra Milinković</t>
  </si>
  <si>
    <t xml:space="preserve">ARBORETUM OPEKA </t>
  </si>
  <si>
    <t>SŠ Arboretum Opeka</t>
  </si>
  <si>
    <t>42207 Vinica, Marčan, Vinička 53</t>
  </si>
  <si>
    <t>07662038503</t>
  </si>
  <si>
    <t>042/722 131, 722 744</t>
  </si>
  <si>
    <t>1995.</t>
  </si>
  <si>
    <t>2015/16/17/18/19/20/21/22/23/24/26</t>
  </si>
  <si>
    <t>Jelica Ladić</t>
  </si>
  <si>
    <t>BAROK</t>
  </si>
  <si>
    <t>I. OŠ Varaždin</t>
  </si>
  <si>
    <t>42000 Varaždin, Kralja Petra Krešimira IV. 10</t>
  </si>
  <si>
    <t>042/320 444, 320 444</t>
  </si>
  <si>
    <t>1972/1991/1995.</t>
  </si>
  <si>
    <t>15. 12. 2010.</t>
  </si>
  <si>
    <t>Sonja T.Podobnik / Dina Zebec</t>
  </si>
  <si>
    <t>BELETINČEK</t>
  </si>
  <si>
    <t>OŠ Beletinec</t>
  </si>
  <si>
    <t>42214 Sveti Ilija, Stjepana Radića 4</t>
  </si>
  <si>
    <t>042/749 383, 749 950</t>
  </si>
  <si>
    <t>Vesna Fadiga</t>
  </si>
  <si>
    <t>42220 Novi Marof, Donje Makojišće 115</t>
  </si>
  <si>
    <t>042/625 382</t>
  </si>
  <si>
    <t>ravnatelj@os-podrute-donje-makoisce.skole.hr</t>
  </si>
  <si>
    <t>Janja Maltar</t>
  </si>
  <si>
    <t xml:space="preserve">DETELICA </t>
  </si>
  <si>
    <t>COO "Tomislav Špoljar"</t>
  </si>
  <si>
    <t>42000 Varaždin, Jurja Križanića 33</t>
  </si>
  <si>
    <t>042/212 787,  658 451</t>
  </si>
  <si>
    <t>1969/2000/2008.</t>
  </si>
  <si>
    <t>2015/16/17/18/19/20/21/22/23</t>
  </si>
  <si>
    <t>zaDRUGA</t>
  </si>
  <si>
    <t>II. OŠ Varaždin</t>
  </si>
  <si>
    <t>42000 Varaždin, Augusta Cesarca 10</t>
  </si>
  <si>
    <t>042/214 463, 214 467</t>
  </si>
  <si>
    <t>04. 10 .2010.</t>
  </si>
  <si>
    <t>2015/16/17/18/19/21/22/23/24/25</t>
  </si>
  <si>
    <t>Dejan Mašić</t>
  </si>
  <si>
    <t>EKO SERVIAM</t>
  </si>
  <si>
    <t>Katolička osnovna škola Svete Uršule</t>
  </si>
  <si>
    <t>42000 Varaždin, Uršulinska 1</t>
  </si>
  <si>
    <t>042/200 437</t>
  </si>
  <si>
    <t>ured@os-svete-ursule.skole.hr</t>
  </si>
  <si>
    <t>Mihaela Barbarić</t>
  </si>
  <si>
    <t>ELIZABETA</t>
  </si>
  <si>
    <t>OŠ Petar Zrinski Jalžabet</t>
  </si>
  <si>
    <t xml:space="preserve">42203 Jalžabet, Varaždinska 32 </t>
  </si>
  <si>
    <t>042/647 088</t>
  </si>
  <si>
    <t>ured@os-pzrinski-jalzabet.skole.hr</t>
  </si>
  <si>
    <t>Karolina Balog</t>
  </si>
  <si>
    <t>GREBENGRAD</t>
  </si>
  <si>
    <t>SŠ Novi Marof</t>
  </si>
  <si>
    <t xml:space="preserve">42220 Novi Marof, Zagorska 23 </t>
  </si>
  <si>
    <t>042/205 109, 205 110</t>
  </si>
  <si>
    <t>2016/17/18/19/20/21/22/23/24</t>
  </si>
  <si>
    <t>Antonija Jurak</t>
  </si>
  <si>
    <t xml:space="preserve">GROFEKI </t>
  </si>
  <si>
    <t>OŠ Bisag</t>
  </si>
  <si>
    <t>42226 Bisag, Bisag 24/1</t>
  </si>
  <si>
    <t>042/616 101, 200 457</t>
  </si>
  <si>
    <t>1957/1980/2003.</t>
  </si>
  <si>
    <t>Branka Čuljak</t>
  </si>
  <si>
    <t>42245 Donja Voća, Donja Voća 19d</t>
  </si>
  <si>
    <t>042/766 120</t>
  </si>
  <si>
    <t>1957/1990/1995.</t>
  </si>
  <si>
    <t>17. 04. 2009.</t>
  </si>
  <si>
    <t xml:space="preserve">IGLICA </t>
  </si>
  <si>
    <t>OŠ Metel Ožegović</t>
  </si>
  <si>
    <t>42242 Radovan, Varaždinska 14</t>
  </si>
  <si>
    <t>042/747 525, 207 434</t>
  </si>
  <si>
    <t>1985/1989/2009.</t>
  </si>
  <si>
    <t>Željkica Hanžek Paska</t>
  </si>
  <si>
    <t xml:space="preserve">ILEK </t>
  </si>
  <si>
    <t>OŠ Vladimira Nazora</t>
  </si>
  <si>
    <t>42214 Sveti Ilija, Školska 7</t>
  </si>
  <si>
    <t>042/734 210</t>
  </si>
  <si>
    <t>2015/16/118/19/21/22/23/24/25/26</t>
  </si>
  <si>
    <t>Martina Sedlar</t>
  </si>
  <si>
    <t xml:space="preserve">IVANČICA </t>
  </si>
  <si>
    <t>42240 Ivanec, Ul. akademika L. Šabana 17</t>
  </si>
  <si>
    <t>042/781 330</t>
  </si>
  <si>
    <t>2015/16/17/18</t>
  </si>
  <si>
    <t>1956/1964/1995.</t>
  </si>
  <si>
    <t xml:space="preserve">JABUKA </t>
  </si>
  <si>
    <t>OŠ Martijanec</t>
  </si>
  <si>
    <t>42232 Donji Martijanec, Školska 3</t>
  </si>
  <si>
    <t>042/673 131, 207 820</t>
  </si>
  <si>
    <t>1956/1970/1986.</t>
  </si>
  <si>
    <t>Sabina Lončarić</t>
  </si>
  <si>
    <t xml:space="preserve">JUREK </t>
  </si>
  <si>
    <t>OŠ Sveti Đurđ</t>
  </si>
  <si>
    <t>42233 Sveti Đurđ, Cvjetna 4</t>
  </si>
  <si>
    <t>042/830 101</t>
  </si>
  <si>
    <t>1956/1975/2004.</t>
  </si>
  <si>
    <t>Snježana Hranić</t>
  </si>
  <si>
    <t>42204 Turčin, Gornji Kneginec, Toplička 178 c</t>
  </si>
  <si>
    <t>04565072303</t>
  </si>
  <si>
    <t>042/690 445</t>
  </si>
  <si>
    <t>04. 10. 2016.</t>
  </si>
  <si>
    <t>Željka Gregur</t>
  </si>
  <si>
    <t xml:space="preserve">KORPICA </t>
  </si>
  <si>
    <t>OŠ Ivana Rangera</t>
  </si>
  <si>
    <t>42250 Lepoglava, Kamenica 35 H</t>
  </si>
  <si>
    <t>RAŠELJKA</t>
  </si>
  <si>
    <t>042/701-107</t>
  </si>
  <si>
    <t>OŠ Tina Ujevića</t>
  </si>
  <si>
    <t>Jadranka Vusić</t>
  </si>
  <si>
    <t xml:space="preserve">LICITARSKO SRCE </t>
  </si>
  <si>
    <t>OŠ Grofa Janka Draškovića</t>
  </si>
  <si>
    <t>42244 Klenovnik, Klenovnik br. 21</t>
  </si>
  <si>
    <t>042/763 415</t>
  </si>
  <si>
    <t>1956/1976/2005.</t>
  </si>
  <si>
    <t>10. 05. 2007.</t>
  </si>
  <si>
    <t>2015/16/17/18/19/20/22/23/24/25</t>
  </si>
  <si>
    <t>Karmelka Car</t>
  </si>
  <si>
    <t xml:space="preserve">LIPA </t>
  </si>
  <si>
    <t>OŠ Visoko</t>
  </si>
  <si>
    <t>42224 Visoko, Visoko 20</t>
  </si>
  <si>
    <t>042/628 150</t>
  </si>
  <si>
    <t>1957/1991/2003.</t>
  </si>
  <si>
    <t>26 .03 .2011.</t>
  </si>
  <si>
    <t>Zlatko Rusan</t>
  </si>
  <si>
    <t>MALI ZADRUGARI</t>
  </si>
  <si>
    <t>III. OŠ Varaždin</t>
  </si>
  <si>
    <t>42000 Varaždin, Trg Ivana Perkovca 35</t>
  </si>
  <si>
    <t>042/240 545</t>
  </si>
  <si>
    <t>ured@os-treca-vz.skole.hr</t>
  </si>
  <si>
    <t>Karolina Bizek Horvat</t>
  </si>
  <si>
    <t>MAŠANKA</t>
  </si>
  <si>
    <t>OŠ Novi Marof</t>
  </si>
  <si>
    <t>042/611 215, 611 470</t>
  </si>
  <si>
    <t>2015/16/17/18/21/23/24/26</t>
  </si>
  <si>
    <t>Bojana Polansky</t>
  </si>
  <si>
    <t xml:space="preserve">MATAPURAČ </t>
  </si>
  <si>
    <t>OŠ Veliki Bukovec</t>
  </si>
  <si>
    <t>42231 Mali Bukovec, Veliki Bukovec, Dravska 42</t>
  </si>
  <si>
    <t>042/840 224</t>
  </si>
  <si>
    <t>27 .06. 2011.</t>
  </si>
  <si>
    <t>Marija Krušelj</t>
  </si>
  <si>
    <t xml:space="preserve">MUZA </t>
  </si>
  <si>
    <t>SŠ u Maruševcu s pravom javnosti</t>
  </si>
  <si>
    <t>42243 Maruševec, Maruševec 82</t>
  </si>
  <si>
    <t>042/729 315, 729 304</t>
  </si>
  <si>
    <t>ssmarusevec@gmail.com</t>
  </si>
  <si>
    <t>2019</t>
  </si>
  <si>
    <t>14. 05. 2015.</t>
  </si>
  <si>
    <t>2015/16/17/18/19/20/21/22/23/25/26</t>
  </si>
  <si>
    <t>Ljubica Peršinović Marušić, Slavica Marčeta</t>
  </si>
  <si>
    <t xml:space="preserve">OŠ LJUBEŠČICA </t>
  </si>
  <si>
    <t>OŠ Ljubešćica</t>
  </si>
  <si>
    <t>42222 Ljubešćica, Zagrebačka 22</t>
  </si>
  <si>
    <t>05243609231</t>
  </si>
  <si>
    <t>042/623 428</t>
  </si>
  <si>
    <t>1952/1957.</t>
  </si>
  <si>
    <t>Ivan Nogić</t>
  </si>
  <si>
    <t xml:space="preserve">PAHINSKO </t>
  </si>
  <si>
    <t>Odgojni dom Ivanec</t>
  </si>
  <si>
    <t>42240 Ivanec, Pahinsko 6</t>
  </si>
  <si>
    <t>03530904023</t>
  </si>
  <si>
    <t>042/771 900, 771 914</t>
  </si>
  <si>
    <t>2015/16/17/18/19/20/22/23</t>
  </si>
  <si>
    <t>Rajko Hatlak</t>
  </si>
  <si>
    <t>PHILYRA</t>
  </si>
  <si>
    <t>Prva privatna gimnazija s pravom javnosti Varaždin</t>
  </si>
  <si>
    <t>42000 Varaždin, Frana Supila 22</t>
  </si>
  <si>
    <t>098/138 4371</t>
  </si>
  <si>
    <t>tajnistvo@privatna.net</t>
  </si>
  <si>
    <t>Marko Pavlović</t>
  </si>
  <si>
    <t xml:space="preserve">PINKLEC </t>
  </si>
  <si>
    <t>VII. OŠ Varaždin</t>
  </si>
  <si>
    <t>42000 Varaždin, Donji Kučan, Varaždinska 131</t>
  </si>
  <si>
    <t>042/641 500</t>
  </si>
  <si>
    <t>10. 11. 2010.</t>
  </si>
  <si>
    <t>PREOKRET</t>
  </si>
  <si>
    <t>OŠ Gustav Krklec</t>
  </si>
  <si>
    <t>42243 Maruševec, Čalinec 78</t>
  </si>
  <si>
    <t xml:space="preserve">042/729 377 </t>
  </si>
  <si>
    <t>1957/1988/2005.</t>
  </si>
  <si>
    <t>07. 03. 2007.</t>
  </si>
  <si>
    <t>Ivana Ernečić</t>
  </si>
  <si>
    <t>RECEPT ZNANJA</t>
  </si>
  <si>
    <t>Medicinska škola Varaždin</t>
  </si>
  <si>
    <t>42000 Varaždin, Vinka Međerala 11</t>
  </si>
  <si>
    <t>042/492 000</t>
  </si>
  <si>
    <t>ured@ss-medicinska-vz.skole.hr</t>
  </si>
  <si>
    <t>05.04.2025.</t>
  </si>
  <si>
    <t>Tamara Brezničar Talan</t>
  </si>
  <si>
    <t>SONŠČICA</t>
  </si>
  <si>
    <t>SŠ Ivanec</t>
  </si>
  <si>
    <t>42240 Ivanec, Eugena Kumičića 7</t>
  </si>
  <si>
    <t>042/782 344</t>
  </si>
  <si>
    <t>info@ss-ivanec.hr</t>
  </si>
  <si>
    <t>SUNCOKRETI</t>
  </si>
  <si>
    <t>18.4.2019.</t>
  </si>
  <si>
    <t>Maja Krznar</t>
  </si>
  <si>
    <t>Barbara Fistonić</t>
  </si>
  <si>
    <t>Nikolina Pajnić</t>
  </si>
  <si>
    <t>TRSEK</t>
  </si>
  <si>
    <t>Kristina Horvat</t>
  </si>
  <si>
    <t>Tanja Nikšić</t>
  </si>
  <si>
    <t xml:space="preserve">STEZICA </t>
  </si>
  <si>
    <t xml:space="preserve">OŠ Ante Starčevića </t>
  </si>
  <si>
    <t>42250 Lepoglava, Hrvatskih pavlina 42</t>
  </si>
  <si>
    <t>042/791 095</t>
  </si>
  <si>
    <t>Martina Štimac</t>
  </si>
  <si>
    <t>2015/16/17/18/19/20/21/23/24/25</t>
  </si>
  <si>
    <t>1970/1985/1999.</t>
  </si>
  <si>
    <t>2015/16/17</t>
  </si>
  <si>
    <t>Valentina Končevski</t>
  </si>
  <si>
    <t xml:space="preserve">SUNCE </t>
  </si>
  <si>
    <t>42000 Varaždin, Božene Plazzeriano 4</t>
  </si>
  <si>
    <t>042/492 283, 492 273</t>
  </si>
  <si>
    <t>Maja Madunić</t>
  </si>
  <si>
    <t>Štefica Erdec</t>
  </si>
  <si>
    <t>SVIBA</t>
  </si>
  <si>
    <t>OŠ Svibovec</t>
  </si>
  <si>
    <t>42223 Varaždinske Toplice, Bražće Radića 4</t>
  </si>
  <si>
    <t>042/637 447</t>
  </si>
  <si>
    <t>tajnistvo@os-svibovec.skole.hr</t>
  </si>
  <si>
    <t>Tamara Mandac</t>
  </si>
  <si>
    <t xml:space="preserve">ŠESTICA </t>
  </si>
  <si>
    <t>VI. OŠ Varaždin</t>
  </si>
  <si>
    <t>42000 Varaždin, Dimitrija Demetra 13</t>
  </si>
  <si>
    <t>042/260 343, 658-982</t>
  </si>
  <si>
    <t>Jelena Tadić</t>
  </si>
  <si>
    <t>1967/1981/2000.</t>
  </si>
  <si>
    <t>Vlatka Vidić</t>
  </si>
  <si>
    <t>Ema Štrocinger</t>
  </si>
  <si>
    <t>11.10.2018.</t>
  </si>
  <si>
    <t>2019/20/21/22/23/24/25</t>
  </si>
  <si>
    <t>Zrinka Jurić Avmedoski</t>
  </si>
  <si>
    <t xml:space="preserve">TOPLIČNJAK </t>
  </si>
  <si>
    <t>OŠ Antuna i Ivana Kukuljevića</t>
  </si>
  <si>
    <t>42223 Varaždinske Toplice, Ulica grada Vukovara 1</t>
  </si>
  <si>
    <t>042/634 055</t>
  </si>
  <si>
    <t>skola@os-aiikukuljevica-varazdinske-toplice.skole.hr</t>
  </si>
  <si>
    <t>02. 07 .2010.</t>
  </si>
  <si>
    <t>Ivančica Svetec</t>
  </si>
  <si>
    <t>Sanja Zornjak Picer</t>
  </si>
  <si>
    <t xml:space="preserve">VESELKO </t>
  </si>
  <si>
    <t>OŠ Tužno</t>
  </si>
  <si>
    <t>42242 Radovan, Varaždinska 16</t>
  </si>
  <si>
    <t>042/747 600</t>
  </si>
  <si>
    <t>1994/2008.</t>
  </si>
  <si>
    <t>Renata Matić</t>
  </si>
  <si>
    <t>OŠ Kman-Kocunar</t>
  </si>
  <si>
    <t>OŠ Izidora Poljaka</t>
  </si>
  <si>
    <t>42255 Donja Višnjica, Donja Višnjica 156</t>
  </si>
  <si>
    <t>03537386938</t>
  </si>
  <si>
    <t>042/703 163</t>
  </si>
  <si>
    <t>1957/1970/2000.</t>
  </si>
  <si>
    <t>Slavica Cingesar</t>
  </si>
  <si>
    <t xml:space="preserve">VRČEKI </t>
  </si>
  <si>
    <t>OŠ Vinica</t>
  </si>
  <si>
    <t>42207 Vinica, Marčan, Vinička 10</t>
  </si>
  <si>
    <t>042/208 475, 722 588</t>
  </si>
  <si>
    <t>1956/1960/2000.</t>
  </si>
  <si>
    <t>06. 10. 2008.</t>
  </si>
  <si>
    <t>Suzana Mihelčić</t>
  </si>
  <si>
    <t>ured@os-braca-radic-koprivnica.skole.hr</t>
  </si>
  <si>
    <t xml:space="preserve">VRIJEDNE RUKE </t>
  </si>
  <si>
    <t>42225 Breznički Hum, Breznički hum 14</t>
  </si>
  <si>
    <t>042/618 225</t>
  </si>
  <si>
    <t>ZDENČEK</t>
  </si>
  <si>
    <t xml:space="preserve">Srednja škola Ludbreg </t>
  </si>
  <si>
    <t>42230 Ludbreg, Trg Sv. Trojstva 16</t>
  </si>
  <si>
    <t>042/421 791, 421 793</t>
  </si>
  <si>
    <t>01. 02. 2017.</t>
  </si>
  <si>
    <t>Ivana Dorić</t>
  </si>
  <si>
    <t>VI. KOPRIVNIČKO-KRIŽEVAČKA ŽUPANIJA</t>
  </si>
  <si>
    <t>BRGLEC</t>
  </si>
  <si>
    <t>OŠ Legrad</t>
  </si>
  <si>
    <t>48316 Legrad, Petra Zrinskog 10</t>
  </si>
  <si>
    <t>048/835 011</t>
  </si>
  <si>
    <t>Kristina Paušić</t>
  </si>
  <si>
    <t>ČMELA</t>
  </si>
  <si>
    <t>OŠ prof. Franje Viktora Šignjara</t>
  </si>
  <si>
    <t>48326 Virje, Ivana Gundulića 5a</t>
  </si>
  <si>
    <t>048/897 060, 897 730</t>
  </si>
  <si>
    <t>Marijo Oštrkapa</t>
  </si>
  <si>
    <t>ĐURĐICA</t>
  </si>
  <si>
    <t>OŠ Đuro Ester</t>
  </si>
  <si>
    <t>48000 Koprivnica, Trg slobode 5</t>
  </si>
  <si>
    <t>048/622 433, 625 842</t>
  </si>
  <si>
    <t>tajnistvo@ucenicki-dom-podmurvice.hr</t>
  </si>
  <si>
    <t>04. 07. 2012.</t>
  </si>
  <si>
    <t>Đurđica Lucek</t>
  </si>
  <si>
    <t>skola@os-vnazora-novabukovica.skole.hr</t>
  </si>
  <si>
    <t>ĐURĐICE</t>
  </si>
  <si>
    <t>OŠ "Fran Koncelak"</t>
  </si>
  <si>
    <t>48322 Drnje, Pemija 72</t>
  </si>
  <si>
    <t>048/626 895, 831 092</t>
  </si>
  <si>
    <t>ured@os-gviteza-poljana.skole.hr</t>
  </si>
  <si>
    <t>Željka Pisatić Kupus</t>
  </si>
  <si>
    <t>osnovna.skola.lipik@oslipik.tcloud.hr</t>
  </si>
  <si>
    <t>ISKRA</t>
  </si>
  <si>
    <t>OŠ Ferdinandovac</t>
  </si>
  <si>
    <t>48356 Ferdinandovac, Dravska 66</t>
  </si>
  <si>
    <t>048/210 001, 817 709</t>
  </si>
  <si>
    <t>2015/16/17/18/19/20/21/23</t>
  </si>
  <si>
    <t>Iva Rođak</t>
  </si>
  <si>
    <t>KOPRIVA</t>
  </si>
  <si>
    <t>COOR Podravsko sunce</t>
  </si>
  <si>
    <t>48000 Koprivnica, Hercegovačka ulica 1</t>
  </si>
  <si>
    <t>048/240 342,240 340</t>
  </si>
  <si>
    <t>Martina Golub-Horvat</t>
  </si>
  <si>
    <t>ured@os-bkasica-zadar.skole.hr</t>
  </si>
  <si>
    <t>KOTAČICA</t>
  </si>
  <si>
    <t>OŠ Kloštar Podravski</t>
  </si>
  <si>
    <t>48362 Kloštar Podravski, 1. svibnja 50</t>
  </si>
  <si>
    <t>048/816 331, 816 344</t>
  </si>
  <si>
    <t>1985.</t>
  </si>
  <si>
    <t>Iva Šklebar</t>
  </si>
  <si>
    <t>KRIŽEVČANCI</t>
  </si>
  <si>
    <t>COOiR Križevci</t>
  </si>
  <si>
    <t>48260 Križevci, Matije Gupca 36</t>
  </si>
  <si>
    <t>048/712 630</t>
  </si>
  <si>
    <t>2015/16/17/19/21/23/25</t>
  </si>
  <si>
    <t>Petra Merkaš</t>
  </si>
  <si>
    <t>KALINA</t>
  </si>
  <si>
    <t>OŠ Ivan Lacković-Croata</t>
  </si>
  <si>
    <t>48361 Kalinovac, Dravska 6</t>
  </si>
  <si>
    <t>048/883 272</t>
  </si>
  <si>
    <t xml:space="preserve">ured@os-kalinovac.skole.hr </t>
  </si>
  <si>
    <t>08. 03. 2018</t>
  </si>
  <si>
    <t>2018/19/21/22/23/24/25</t>
  </si>
  <si>
    <t>Martina Ištvan</t>
  </si>
  <si>
    <t>KUPINA</t>
  </si>
  <si>
    <t>48312 Rasinja, Školska ulica 15</t>
  </si>
  <si>
    <t>048/837 020</t>
  </si>
  <si>
    <t>Krunoslav Havaić</t>
  </si>
  <si>
    <t>48316 Đelekovec, Mirka Viriusa 28</t>
  </si>
  <si>
    <t>048/222 125, 221 543</t>
  </si>
  <si>
    <t>MLIN</t>
  </si>
  <si>
    <t>OŠ Molve</t>
  </si>
  <si>
    <t>48327 Molve, Trg kralja Tomislava 10</t>
  </si>
  <si>
    <t>048/892 031, 892 027</t>
  </si>
  <si>
    <t>15. 02. 2015.</t>
  </si>
  <si>
    <t>Mirela Paša</t>
  </si>
  <si>
    <t>MRAVLJI LAV</t>
  </si>
  <si>
    <t>OŠ Đurđevac</t>
  </si>
  <si>
    <t>48350 Đurđevac, Basaričekova 5/d</t>
  </si>
  <si>
    <t>01375465233</t>
  </si>
  <si>
    <t>048/812 414</t>
  </si>
  <si>
    <t>ured@os-djurdjevac.skole.hr</t>
  </si>
  <si>
    <t>2018/19/20/21/23/24/25/26</t>
  </si>
  <si>
    <t>Vjekoslav Čordašev</t>
  </si>
  <si>
    <t>NEMČIĆEVI SUNCOKRETI</t>
  </si>
  <si>
    <t>OŠ Antun Nemčić Gostovinski</t>
  </si>
  <si>
    <t>48000 Koprivnica, Školska 5</t>
  </si>
  <si>
    <t>048/220 323, 622 172</t>
  </si>
  <si>
    <t>Martina Hegedušić</t>
  </si>
  <si>
    <t>ured@os-jjovica.skole.hr</t>
  </si>
  <si>
    <t>PICOKI</t>
  </si>
  <si>
    <t>Strukovna škola Đurđevac</t>
  </si>
  <si>
    <t>48350 Đurđevac, Dr. Ivana Kranjčeva 5</t>
  </si>
  <si>
    <t>048/812 223</t>
  </si>
  <si>
    <t>Lovorka Kučinić</t>
  </si>
  <si>
    <t>RODA</t>
  </si>
  <si>
    <t>OŠ Gola</t>
  </si>
  <si>
    <t>48331 Gola, Trg kardinala A. Stepinca 4a</t>
  </si>
  <si>
    <t>05406765074</t>
  </si>
  <si>
    <t>048/833 143</t>
  </si>
  <si>
    <t>ured@os-gola.skole.hr</t>
  </si>
  <si>
    <t>2018/21/22/23/24/25/26</t>
  </si>
  <si>
    <t>Josipa Kićinbači</t>
  </si>
  <si>
    <t>Srednja škola "Ivan Seljanec"</t>
  </si>
  <si>
    <t>48260 Križevci,Trg Svetog Floriana 14b</t>
  </si>
  <si>
    <t>048/279 490, 682 713</t>
  </si>
  <si>
    <t>Tamara Brozović Jurišić</t>
  </si>
  <si>
    <t>16. 12. 2013.</t>
  </si>
  <si>
    <t>2015/16/17/18/21/22/23</t>
  </si>
  <si>
    <t>Ivana Kliček</t>
  </si>
  <si>
    <t>SVETI MARKO KRIŽEVČANIN</t>
  </si>
  <si>
    <t>OŠ "Vladimir Nazor"</t>
  </si>
  <si>
    <t>48260 Križevci, Bana Josipa Jelačića 23</t>
  </si>
  <si>
    <t>048/681 486, 270 047</t>
  </si>
  <si>
    <t>Tomica Turković</t>
  </si>
  <si>
    <t>ured@os-mbalote-buje.skole.hr</t>
  </si>
  <si>
    <t>ured@os-gruda.skole.hr</t>
  </si>
  <si>
    <t>ŠKOLAK</t>
  </si>
  <si>
    <t>Srednja škola Koprivnica</t>
  </si>
  <si>
    <t>48000 Koprivnica, Trg slobode 7</t>
  </si>
  <si>
    <t>048/621 088</t>
  </si>
  <si>
    <t>srednja.skola.koprivnica@kc.t-com.hr</t>
  </si>
  <si>
    <t>ured@agronomska-skola-zg.skole.hr</t>
  </si>
  <si>
    <t>29.03.2022.</t>
  </si>
  <si>
    <t>David Vujčić</t>
  </si>
  <si>
    <t>TILIA</t>
  </si>
  <si>
    <t>OŠ "Prof. Blaž Mađer"</t>
  </si>
  <si>
    <t>48325 Novigrad Podravski, Gajeva 17a</t>
  </si>
  <si>
    <t>048/832 140</t>
  </si>
  <si>
    <t>Danijela Bakovljanec</t>
  </si>
  <si>
    <t>OŠ Braća Radić, Koprivnica</t>
  </si>
  <si>
    <t>48000 Koprivnica, Miklinovec ul. 6A</t>
  </si>
  <si>
    <t>098/946 5716</t>
  </si>
  <si>
    <t>ured@os-mgupca-zg.skole.hr</t>
  </si>
  <si>
    <t>ZAJIK</t>
  </si>
  <si>
    <t>Gimnazija dr. Ivana Kranjčeva</t>
  </si>
  <si>
    <t>048/812 021</t>
  </si>
  <si>
    <t>ured@os-absimic-zg.skole.hr</t>
  </si>
  <si>
    <t>11. 12. 2012.</t>
  </si>
  <si>
    <t>Mihaela Lončar</t>
  </si>
  <si>
    <t>Obrtnička škola Koprivnica</t>
  </si>
  <si>
    <t>48000 Korpivnica, Trg slobode 7</t>
  </si>
  <si>
    <t>048/621 083</t>
  </si>
  <si>
    <t>14. 10. 2016.</t>
  </si>
  <si>
    <t>Sandra Krajina</t>
  </si>
  <si>
    <t>OŠ Vođinci</t>
  </si>
  <si>
    <t>ŽITO</t>
  </si>
  <si>
    <t>OŠ Grigor Vitez</t>
  </si>
  <si>
    <t>48214 Sveti Ivan Žabno, Trg Karla Lukaša 7</t>
  </si>
  <si>
    <t>048/851 408</t>
  </si>
  <si>
    <t>Darija Hostić</t>
  </si>
  <si>
    <t>ured@os-mstojanovic-babinagreda.skole.hr</t>
  </si>
  <si>
    <t>1957/1974.</t>
  </si>
  <si>
    <t>Ivančica Podhraški</t>
  </si>
  <si>
    <t>VII. BJELOVARSKO-BILOGORSKA ŽUPANIJA</t>
  </si>
  <si>
    <t>BILOGORA</t>
  </si>
  <si>
    <t>OŠ Velika Pisanica</t>
  </si>
  <si>
    <t>43271 Velika Pisanica, Ulica hrvatskih mučenika 3</t>
  </si>
  <si>
    <t>043/883 110</t>
  </si>
  <si>
    <t>ured@os-velika-pisanica.skole.hr</t>
  </si>
  <si>
    <t>OŠ Mijat Stojanović</t>
  </si>
  <si>
    <t>Nataša Ćoraš</t>
  </si>
  <si>
    <t>06. 06.2008.</t>
  </si>
  <si>
    <t>Marija Dent</t>
  </si>
  <si>
    <t>OŠ Tordinci</t>
  </si>
  <si>
    <t>OŠ Stjepana Cvrkovića</t>
  </si>
  <si>
    <t>Sanja Kelić</t>
  </si>
  <si>
    <t>BILOGORSKA ŠKRINJICA</t>
  </si>
  <si>
    <t>OŠ Mirka Pereša</t>
  </si>
  <si>
    <t>43203 Kapela, Ulica 1. svibnja 2</t>
  </si>
  <si>
    <t>043/884 990, 884 997</t>
  </si>
  <si>
    <t>OŠ Nikole Andrića</t>
  </si>
  <si>
    <t>Valna Bastijančić Erjavec</t>
  </si>
  <si>
    <t>Ivana Gorić</t>
  </si>
  <si>
    <t>Josipa Bičanić</t>
  </si>
  <si>
    <t>skola@os-selci-djakovacki.skole.hr</t>
  </si>
  <si>
    <t>Ivana Bičvić</t>
  </si>
  <si>
    <t>COOL - kolektiva</t>
  </si>
  <si>
    <t>ured@os-mcepelica-vuka.skole.hr</t>
  </si>
  <si>
    <t>43000 Bjelovar, Franje Tuđmana 9</t>
  </si>
  <si>
    <t>043/241 290</t>
  </si>
  <si>
    <t>OŠ Milka Cepelića</t>
  </si>
  <si>
    <t>kts@ss-trgovacka-bj.skole.hr</t>
  </si>
  <si>
    <t>Željka Brataljenović</t>
  </si>
  <si>
    <t>2018</t>
  </si>
  <si>
    <t>Maja Škalić</t>
  </si>
  <si>
    <t>ured@os-budrovci.skole.hr</t>
  </si>
  <si>
    <t>OŠ Budrovci</t>
  </si>
  <si>
    <t>Ivana Domjan</t>
  </si>
  <si>
    <t>osgorjani@os-gorjani.skole.hr</t>
  </si>
  <si>
    <t>DRUŽBA PERE KVRŽICE</t>
  </si>
  <si>
    <t>43270 Veliki Grđevac, Trg Mate Lovraka 11</t>
  </si>
  <si>
    <t>043/461 021, 443 024</t>
  </si>
  <si>
    <t>ured@os-mlovraka-veliki-grdjevac.skole.hr</t>
  </si>
  <si>
    <t>Helena Marijan</t>
  </si>
  <si>
    <t>skola@os-jagodnjak.skole.hr</t>
  </si>
  <si>
    <t>Adela Janocik</t>
  </si>
  <si>
    <t>skola@os-jkozarac-josipovac-punitovacki.skole.hr</t>
  </si>
  <si>
    <t>GINKO</t>
  </si>
  <si>
    <t>43500 Daruvar, Ljudevita Gaja 24</t>
  </si>
  <si>
    <t>043/331 147, 333 123</t>
  </si>
  <si>
    <t>OŠ Josip Kozarac</t>
  </si>
  <si>
    <t>2015/17/18/19/20/21/23/24/25/26</t>
  </si>
  <si>
    <t>Siniša Ćulibrk</t>
  </si>
  <si>
    <t>Danira Brkić</t>
  </si>
  <si>
    <t>ravnatelj@os-vijenac-os.skole.hr</t>
  </si>
  <si>
    <t>OŠ Vijenac</t>
  </si>
  <si>
    <t>Jelka Banovac</t>
  </si>
  <si>
    <t>43284 Hercegovac, Braće Petr 2</t>
  </si>
  <si>
    <t>043/524 539, 444 012</t>
  </si>
  <si>
    <t>OŠ Ivana Filipovića</t>
  </si>
  <si>
    <t>1957/1992/2002.</t>
  </si>
  <si>
    <t>Zrinka Đurović</t>
  </si>
  <si>
    <t>agma@os-agmatos-vk.skole.hr</t>
  </si>
  <si>
    <t>KOCKAVICA</t>
  </si>
  <si>
    <t>SŠ Bartola Kašića</t>
  </si>
  <si>
    <t>43290 Grubišno Polje, Bartola Kašića 1</t>
  </si>
  <si>
    <t>043/485 040, 485 126</t>
  </si>
  <si>
    <t>11. 02. 2008.</t>
  </si>
  <si>
    <t>Marija Mađeruh</t>
  </si>
  <si>
    <t>K.O.M.P.A.</t>
  </si>
  <si>
    <t>Ekonomska i turistička škola Daruvar</t>
  </si>
  <si>
    <t>43500 Daruvar, Gundulićeva 14</t>
  </si>
  <si>
    <t>043/331 079, 331 178</t>
  </si>
  <si>
    <t>Mihaela Amić</t>
  </si>
  <si>
    <t>KOŠNICA</t>
  </si>
  <si>
    <t>I. OŠ Bjelovar</t>
  </si>
  <si>
    <t>43000 Bjelovar, Ž. Sabola 14</t>
  </si>
  <si>
    <t>043/246 906, 246 908</t>
  </si>
  <si>
    <t>2018/19/20/21/22/23/24/25</t>
  </si>
  <si>
    <t>Ivana Marčan</t>
  </si>
  <si>
    <t>LABUDICA</t>
  </si>
  <si>
    <t>OŠ Ivana Nepomuka Jemeršića</t>
  </si>
  <si>
    <t>43290 Grubišno Polje, Hrvatskih branitelja 20</t>
  </si>
  <si>
    <t>043/485 020, 485 007</t>
  </si>
  <si>
    <t>30. 10. 2017.</t>
  </si>
  <si>
    <t>2018/19/21/23/24/25</t>
  </si>
  <si>
    <t>Martina Bećirović</t>
  </si>
  <si>
    <t>LUCRUM</t>
  </si>
  <si>
    <t xml:space="preserve">Ekonomska i birotehnička škola Bjelovar </t>
  </si>
  <si>
    <t>43000 Bjelovar, Poljana dr. Franje Tuđmana 9</t>
  </si>
  <si>
    <t>043/277 029</t>
  </si>
  <si>
    <t>Nikolina Stanivuković</t>
  </si>
  <si>
    <t>MALI OBRTNICI</t>
  </si>
  <si>
    <t>Obrtnička škola Bjelovar</t>
  </si>
  <si>
    <t>43000 Bjelovar, Dr.Ante Starčevića 24</t>
  </si>
  <si>
    <t>043/244722</t>
  </si>
  <si>
    <t>os@ss-obrtnicka-bj.skole.hr</t>
  </si>
  <si>
    <t>2019/21/22/23/24/25</t>
  </si>
  <si>
    <t>Goran Štefančić</t>
  </si>
  <si>
    <t>MRAV</t>
  </si>
  <si>
    <t>IV. OŠ Bjelovar</t>
  </si>
  <si>
    <t>43000 Bjelovar, Poljana dr. Franje Tuđmana 1</t>
  </si>
  <si>
    <t>043/213 021, 213 022</t>
  </si>
  <si>
    <t>2015/16/17/18/19/21/23/24/25</t>
  </si>
  <si>
    <t>OBLAK</t>
  </si>
  <si>
    <t>43000 Bjelovar, Ivana Viteza Trnskog 19</t>
  </si>
  <si>
    <t>043/244 728, 220 241</t>
  </si>
  <si>
    <t>Vlatka Ileković i Jasminka Pribanić Nađ</t>
  </si>
  <si>
    <t>PAPUK</t>
  </si>
  <si>
    <t>43532 Đulovac, Đurina 27</t>
  </si>
  <si>
    <t>043/382 029</t>
  </si>
  <si>
    <t>1956/1991/2001.</t>
  </si>
  <si>
    <t>Oliver Sakač</t>
  </si>
  <si>
    <t>PETICA</t>
  </si>
  <si>
    <t>V. OŠ Bjelovar (posebni program)</t>
  </si>
  <si>
    <t>43000 Bjelovar, Šetalište dr. Ivše Lebovića 1</t>
  </si>
  <si>
    <t>043/242 645, 242 644</t>
  </si>
  <si>
    <t>03. 01. 2007.</t>
  </si>
  <si>
    <t>Davor Ljubičić</t>
  </si>
  <si>
    <t>RAČIĆI</t>
  </si>
  <si>
    <t>OŠ Ivana Viteza Trnskog</t>
  </si>
  <si>
    <t>43272 Nova Rača, Trg Stjepana Radića 54</t>
  </si>
  <si>
    <t>07922840207</t>
  </si>
  <si>
    <t>043/886 902, 214 733</t>
  </si>
  <si>
    <t>ured@os-ivt-nova-raca.skole.hr</t>
  </si>
  <si>
    <t>Irena Živoder</t>
  </si>
  <si>
    <t>RADOST</t>
  </si>
  <si>
    <t>Češka OŠ Josip Ružička</t>
  </si>
  <si>
    <t>43505 Končanica, Končanica 258</t>
  </si>
  <si>
    <t>043/325 005, 675 760</t>
  </si>
  <si>
    <t>ured@os-ceska-jruzicka-koncanica.skole.hr</t>
  </si>
  <si>
    <t>Ivana Jovanović</t>
  </si>
  <si>
    <t>RAJEC</t>
  </si>
  <si>
    <t>OŠ Rajić</t>
  </si>
  <si>
    <t>44323 Rajić, Trg hrvatskih branitelja 6</t>
  </si>
  <si>
    <t>044/674 005</t>
  </si>
  <si>
    <t>skola@os-rajic.skole.hr</t>
  </si>
  <si>
    <t>Antonela Matajić</t>
  </si>
  <si>
    <t>RAZLIČAK</t>
  </si>
  <si>
    <t>OŠ Dežanovac</t>
  </si>
  <si>
    <t>43506 Dežanovac, Dežanovac 285</t>
  </si>
  <si>
    <t>043/675 840, 675 842</t>
  </si>
  <si>
    <t>1958/1982/1992.</t>
  </si>
  <si>
    <t>Goranka Radulović</t>
  </si>
  <si>
    <t>SA SRCEM</t>
  </si>
  <si>
    <t>OŠ Rovišće</t>
  </si>
  <si>
    <t>43212 Rovišće, Vladimira Nazora 1</t>
  </si>
  <si>
    <t>043/878 159, 232-398</t>
  </si>
  <si>
    <t>1955/1987/2002.</t>
  </si>
  <si>
    <t>Marija Jakovljević</t>
  </si>
  <si>
    <t>43500 Daruvar, Tomaša Garriguea Masaryka 5</t>
  </si>
  <si>
    <t>043/331 475, 331 476</t>
  </si>
  <si>
    <t>SRCE</t>
  </si>
  <si>
    <t>OŠ Berek</t>
  </si>
  <si>
    <t>43232 Berek, Berek 73</t>
  </si>
  <si>
    <t>043/548028</t>
  </si>
  <si>
    <t>Ana Ćuk</t>
  </si>
  <si>
    <t>TŠD</t>
  </si>
  <si>
    <t>Tehnička škola Daruvar</t>
  </si>
  <si>
    <t xml:space="preserve">043/331 082, 331 030 </t>
  </si>
  <si>
    <t>Stana Lukić</t>
  </si>
  <si>
    <t>OŠ Veliko Trojstvo</t>
  </si>
  <si>
    <t>43226 Veliko Trojstvo, Braće Radić 49</t>
  </si>
  <si>
    <t>01290694683</t>
  </si>
  <si>
    <t>043/885 006</t>
  </si>
  <si>
    <t>ured@os-veliko-trojstvo.skole.hr</t>
  </si>
  <si>
    <t>1956/?/2002.</t>
  </si>
  <si>
    <t>Spomenka Pavšek</t>
  </si>
  <si>
    <t>ZADRUGARIĆI</t>
  </si>
  <si>
    <t>OŠ Garešnica</t>
  </si>
  <si>
    <t>43280 Garešnica, Kolodvorska ulica 4</t>
  </si>
  <si>
    <t>12607349696</t>
  </si>
  <si>
    <t>043/531 109</t>
  </si>
  <si>
    <t>ured@os-garesnica.skole.hr</t>
  </si>
  <si>
    <t>Renata Madaras</t>
  </si>
  <si>
    <t>ŽDRALKO</t>
  </si>
  <si>
    <t>COO Rudolf Steiner</t>
  </si>
  <si>
    <t>43500 Daruvar, Masarykova 85</t>
  </si>
  <si>
    <t>043/334 224, 331 320</t>
  </si>
  <si>
    <t>Valentina Šimunović</t>
  </si>
  <si>
    <t>VIII. PRIMORSKO-GORANSKA ŽUPANIJA</t>
  </si>
  <si>
    <t>ARBA</t>
  </si>
  <si>
    <t>OŠ Ivana Rabljanina Rab</t>
  </si>
  <si>
    <t>51280 Rab, Banjol 10</t>
  </si>
  <si>
    <t>051/724 036</t>
  </si>
  <si>
    <t>Maja Belić</t>
  </si>
  <si>
    <t>BIŠ</t>
  </si>
  <si>
    <t>Drvodjeljska i strojarska škola Rijeka</t>
  </si>
  <si>
    <t>51000 Rijeka, Jože Vlahovića 10</t>
  </si>
  <si>
    <t>051/675 834</t>
  </si>
  <si>
    <t>tajnistvo@ss-drvodjeljskaistrojarska-ri.skole.hr</t>
  </si>
  <si>
    <t>2020/21/22/24/25/26</t>
  </si>
  <si>
    <t>BOBOVAC</t>
  </si>
  <si>
    <t>OŠ Frana Krste Frankopana</t>
  </si>
  <si>
    <t>51301 Brod na Kupi, Kralja Tomislava 12a</t>
  </si>
  <si>
    <t>051/837 172, 814 133</t>
  </si>
  <si>
    <t>brodkupa@gmail.com</t>
  </si>
  <si>
    <t>1886/2001.</t>
  </si>
  <si>
    <t>13.10. 2006.</t>
  </si>
  <si>
    <t>Nikolina Gotovac</t>
  </si>
  <si>
    <t>BREZICE</t>
  </si>
  <si>
    <t>OŠ dr. Branimira Markovića</t>
  </si>
  <si>
    <t>51250 Ravna Gora, Ivana Mažuranića 22</t>
  </si>
  <si>
    <t>051/818 438</t>
  </si>
  <si>
    <t>1956/1979/2001.</t>
  </si>
  <si>
    <t>Žaklina Majetić</t>
  </si>
  <si>
    <t>BROŠTULIN</t>
  </si>
  <si>
    <t>OŠ Kostrena</t>
  </si>
  <si>
    <t>51221 Kostrena, Žuknica 1</t>
  </si>
  <si>
    <t>051/289 768, 289 769</t>
  </si>
  <si>
    <t>Ana Grbcic</t>
  </si>
  <si>
    <t>BUSILAK</t>
  </si>
  <si>
    <t>OŠ Fran Krsto Frankopan</t>
  </si>
  <si>
    <t>51500 Krk, Kod škole 4</t>
  </si>
  <si>
    <t>051/865 150</t>
  </si>
  <si>
    <t>skola.vrh@os-fkfrankopan-krk.skole.hr</t>
  </si>
  <si>
    <t>2019/20/21/23/24/25/26</t>
  </si>
  <si>
    <t>Sanja Novosel Grgurić</t>
  </si>
  <si>
    <t>CEDAR</t>
  </si>
  <si>
    <t>OŠ "Kozala"</t>
  </si>
  <si>
    <t>51000 Rijeka, Ante Kovačića 21</t>
  </si>
  <si>
    <t>051/516 997, 689 940</t>
  </si>
  <si>
    <t>Anja Bičanić</t>
  </si>
  <si>
    <t>CIBOR</t>
  </si>
  <si>
    <t>SŠ dr. Antuna Barca Crikvenica</t>
  </si>
  <si>
    <t>51260 Crikvenica, Zidarska 4</t>
  </si>
  <si>
    <t>051/241 202, 781 044</t>
  </si>
  <si>
    <t>Helena Mance</t>
  </si>
  <si>
    <t>CVRČAK</t>
  </si>
  <si>
    <t>OŠ Vladimira Nazora Crikvenica</t>
  </si>
  <si>
    <t>51260 Crikvenica, Vinodolska 12</t>
  </si>
  <si>
    <t>051/781 091</t>
  </si>
  <si>
    <t>skola@os-vnazora-crikvenica.skole.hr</t>
  </si>
  <si>
    <t>18.08.2024.</t>
  </si>
  <si>
    <t>Martina Jakopčević</t>
  </si>
  <si>
    <t>ČELIMBAŠA</t>
  </si>
  <si>
    <t>OŠ Mrkopalj</t>
  </si>
  <si>
    <t>51315 Mrkopalj, Školska 2</t>
  </si>
  <si>
    <t>051/833 172</t>
  </si>
  <si>
    <t>mrkopalj@os-mrkopalj.skole.hr</t>
  </si>
  <si>
    <t>Vanja Maras Čeh</t>
  </si>
  <si>
    <t>DRENOVA</t>
  </si>
  <si>
    <t>OŠ Fran Franković</t>
  </si>
  <si>
    <t>51000 Rijeka, I. Žorža 17a</t>
  </si>
  <si>
    <t>051/257 474</t>
  </si>
  <si>
    <t>02. 07. 2013</t>
  </si>
  <si>
    <t>DUB</t>
  </si>
  <si>
    <t>OŠ Malinska-Dubašnica</t>
  </si>
  <si>
    <t>51511 Malinska, Stipkino 7, Bogovići</t>
  </si>
  <si>
    <t>04048612051</t>
  </si>
  <si>
    <t>051/ 859 151</t>
  </si>
  <si>
    <t>osmalinskadubasnica@os-malinska-krk.skole.hr</t>
  </si>
  <si>
    <t>Anamarija Čubranić</t>
  </si>
  <si>
    <t>EIOS.LAB</t>
  </si>
  <si>
    <t>Elektroindustrijska i obrtnička škola Rijeka</t>
  </si>
  <si>
    <t>51000 Rijeka, Zvonimirova 12</t>
  </si>
  <si>
    <t>05083051103</t>
  </si>
  <si>
    <t>051/678-930</t>
  </si>
  <si>
    <t>eios@eios.hr</t>
  </si>
  <si>
    <t xml:space="preserve">23. 08. 2023. </t>
  </si>
  <si>
    <t>Mario Tibljaš</t>
  </si>
  <si>
    <t xml:space="preserve">EKO-ETNO RUDAČ </t>
  </si>
  <si>
    <t>Željeznička tehnička škola Moravice</t>
  </si>
  <si>
    <t>51325 Moravice, Školska 2a</t>
  </si>
  <si>
    <t>051/877 118</t>
  </si>
  <si>
    <t>zts@zts-moravice.hr</t>
  </si>
  <si>
    <t>Željka Vrcelj</t>
  </si>
  <si>
    <t>EKO KREATIVA</t>
  </si>
  <si>
    <t>Ekonomska škola Mije Mirkovića Rijeka</t>
  </si>
  <si>
    <t>51000 Rijeka, Ivana Filipovića 2</t>
  </si>
  <si>
    <t>06158722232</t>
  </si>
  <si>
    <t>051/213 890, 212 201</t>
  </si>
  <si>
    <t>ekmm@ss-ekonomska-mmirkovica-ri.skole.hr</t>
  </si>
  <si>
    <t>Nensi Slavujević</t>
  </si>
  <si>
    <t>EUGENIJALCI</t>
  </si>
  <si>
    <t>OŠ Eugen Kumičić</t>
  </si>
  <si>
    <t>51000 Rijeka, Franje Čandeka</t>
  </si>
  <si>
    <t>08877510898</t>
  </si>
  <si>
    <t>051/642 129</t>
  </si>
  <si>
    <t>05.09.2019.</t>
  </si>
  <si>
    <t>2020/21/23/24/25/26</t>
  </si>
  <si>
    <t>Vedrana Pavić Bistrović</t>
  </si>
  <si>
    <t>GEK</t>
  </si>
  <si>
    <t>Gimnazija Eugena Kumičića Opatija</t>
  </si>
  <si>
    <t>51410 Opatija, Drage Gervaisa 2</t>
  </si>
  <si>
    <t>75308689914</t>
  </si>
  <si>
    <t>051/271 966</t>
  </si>
  <si>
    <t>gek.opatija@gimnazija-ekumicica-opatija.skole.hr</t>
  </si>
  <si>
    <t>Ivana Černeha</t>
  </si>
  <si>
    <t>GORNJA VEŽICA</t>
  </si>
  <si>
    <t>OŠ Gornja Vežica</t>
  </si>
  <si>
    <t>51000 Rijeka, Gornja Vežica 31</t>
  </si>
  <si>
    <t>051/411 517, 411 517</t>
  </si>
  <si>
    <t>Tamara Broznić Škalamera</t>
  </si>
  <si>
    <t>OŠ Ivanke Trohar</t>
  </si>
  <si>
    <t>51322 Fužine, Breg 124a</t>
  </si>
  <si>
    <t>051/835 167, 830 019</t>
  </si>
  <si>
    <t>1970/1991/1998.</t>
  </si>
  <si>
    <t>Marko Burić</t>
  </si>
  <si>
    <t>JANKO POLIĆ KAMOV</t>
  </si>
  <si>
    <t>Škola za primjenjenu umjetnost u Rijeci</t>
  </si>
  <si>
    <t>51000 Rijeka, Šetalište XIII. Divizije 75</t>
  </si>
  <si>
    <t>051/431 545</t>
  </si>
  <si>
    <t>21. 04. 2017.</t>
  </si>
  <si>
    <t>Marijana Vargić Petričušić</t>
  </si>
  <si>
    <t>JEDRO</t>
  </si>
  <si>
    <t>OŠ Pećine</t>
  </si>
  <si>
    <t>51000 Rijeka, Šetalište 13. divizije 25</t>
  </si>
  <si>
    <t>051/315 226</t>
  </si>
  <si>
    <t>ured@os-pecine-ri.skole.hr</t>
  </si>
  <si>
    <t>Eugenija Pranješ</t>
  </si>
  <si>
    <t>JOSIP KULFANEK</t>
  </si>
  <si>
    <t>OŠ Vladimir Gortan</t>
  </si>
  <si>
    <t>51000 Rijeka, Prilaz Vladimira Gortana 2</t>
  </si>
  <si>
    <t>051/218-749</t>
  </si>
  <si>
    <t xml:space="preserve">2019. </t>
  </si>
  <si>
    <t>Anka Molnar</t>
  </si>
  <si>
    <t>KAMAČNIK</t>
  </si>
  <si>
    <t>51326 Vrbovsko, Kralja Tomislava 18</t>
  </si>
  <si>
    <t>051/875 263, 876 398</t>
  </si>
  <si>
    <t>1956/1990/2004.</t>
  </si>
  <si>
    <t>2015/16/17/18/19/21/22/25/26</t>
  </si>
  <si>
    <t>KOOPERATOR</t>
  </si>
  <si>
    <t>Prirodoslovna i grafička škola Rijeka</t>
  </si>
  <si>
    <t>51000 Rijeka, Vukovarska 58</t>
  </si>
  <si>
    <t>051/675 740</t>
  </si>
  <si>
    <t>pgsri@hi.t-com.hr</t>
  </si>
  <si>
    <t>2023</t>
  </si>
  <si>
    <t>Matejka Stojanović</t>
  </si>
  <si>
    <t>KREATIVNA UDRUGA ŠKOLARACA - KUŠ</t>
  </si>
  <si>
    <t xml:space="preserve">SŠ Markantuna de Dominisa </t>
  </si>
  <si>
    <t>51280 Rab, Banjol 11</t>
  </si>
  <si>
    <t>051/ 724 179</t>
  </si>
  <si>
    <t>02. 11. 2015</t>
  </si>
  <si>
    <t>Antonija Lupić</t>
  </si>
  <si>
    <t>KRIJESNICE</t>
  </si>
  <si>
    <t>OŠ Ivana Zajca</t>
  </si>
  <si>
    <t>51000 Rijeka, Škurinjska cesta 7a</t>
  </si>
  <si>
    <t>051/266 084</t>
  </si>
  <si>
    <t>skola@os-izajca-ri.skole.hr</t>
  </si>
  <si>
    <t>Marijeta Sikavica</t>
  </si>
  <si>
    <t>51000 Rijeka, Vukovarska 12</t>
  </si>
  <si>
    <t>051/686 744,686 741</t>
  </si>
  <si>
    <t>2018/19/21/22/23/24/25/26</t>
  </si>
  <si>
    <t>Maša Sancin Bucci</t>
  </si>
  <si>
    <t>MACAKLIN</t>
  </si>
  <si>
    <t>OŠ Maria Martinolića</t>
  </si>
  <si>
    <t>51550 Mali Lošinj, Omladinska 11</t>
  </si>
  <si>
    <t>051/231 153</t>
  </si>
  <si>
    <t>os.maria.martinolica@os-mmartinolica.skole.hr</t>
  </si>
  <si>
    <t>Suzana Slavica</t>
  </si>
  <si>
    <t>MALIK</t>
  </si>
  <si>
    <t>OŠ Sveti Matej</t>
  </si>
  <si>
    <t>51216 Viškovo, Vozišće 13</t>
  </si>
  <si>
    <t>051/256 226, 503 423</t>
  </si>
  <si>
    <t>1957/1995/2001.</t>
  </si>
  <si>
    <t>Irena Zubčić</t>
  </si>
  <si>
    <t>MALIN</t>
  </si>
  <si>
    <t>OŠ Čavle</t>
  </si>
  <si>
    <t>51219 Čavle, Čavle 212</t>
  </si>
  <si>
    <t>051/259 570, 259 169</t>
  </si>
  <si>
    <t>ured@os-cavle.skole.hr</t>
  </si>
  <si>
    <t>Monika Kukučević</t>
  </si>
  <si>
    <t>MARUN</t>
  </si>
  <si>
    <t>Učenički dom Lovran</t>
  </si>
  <si>
    <t>51415 Lovran, 43. istarske divizije 3</t>
  </si>
  <si>
    <t>051/292 444</t>
  </si>
  <si>
    <t>ud-lovran@ri.t-com.hr</t>
  </si>
  <si>
    <t>Iva Ilić Stanić</t>
  </si>
  <si>
    <t>51000 Rijeka, Rastočine 7</t>
  </si>
  <si>
    <t>051/569 150</t>
  </si>
  <si>
    <t>ured@kat-os-jpavlisic.hr</t>
  </si>
  <si>
    <t>16. 12. 2020.</t>
  </si>
  <si>
    <t>Barbara Stipetić</t>
  </si>
  <si>
    <t>MIĆI TRSAĆANI</t>
  </si>
  <si>
    <t>OŠ "Trsat"</t>
  </si>
  <si>
    <t>51000 Rijeka, Slavka Krautzeka 23</t>
  </si>
  <si>
    <t>051/216 775</t>
  </si>
  <si>
    <t>os.trsat.rijeka@os-trsat-ri.skole.hr</t>
  </si>
  <si>
    <t>1986/2003/2008.</t>
  </si>
  <si>
    <t>ravnateljica</t>
  </si>
  <si>
    <t>MLADI SRDOČANI</t>
  </si>
  <si>
    <t>OŠ "Srdoči"</t>
  </si>
  <si>
    <t>51000 Rijeka, Ante Modrušana 33</t>
  </si>
  <si>
    <t>051/625 950</t>
  </si>
  <si>
    <t>ossrdoci@os-srdoci-ri.skole.hr</t>
  </si>
  <si>
    <t>30. 01. 2015.</t>
  </si>
  <si>
    <t>Suzana Sučić, Ivana Dužević</t>
  </si>
  <si>
    <t>OŠ "Petar Zrinski"</t>
  </si>
  <si>
    <t>51306 Čabar, Narodnog oslobođenja 5</t>
  </si>
  <si>
    <t>051/821 147, 821 016</t>
  </si>
  <si>
    <t>1973.</t>
  </si>
  <si>
    <t>Silvana Šebalj-Mačkić</t>
  </si>
  <si>
    <t>MURVICA</t>
  </si>
  <si>
    <t>Učenički dom Podmurvice</t>
  </si>
  <si>
    <t>51000 Rijeka, Branka Blečića 3</t>
  </si>
  <si>
    <t>099/2495 564</t>
  </si>
  <si>
    <t>09.09.2022.</t>
  </si>
  <si>
    <t>51253 Bribir, Kičeri bb</t>
  </si>
  <si>
    <t>051/248 113</t>
  </si>
  <si>
    <t>1880/1918/1956/1983.</t>
  </si>
  <si>
    <t>Goran Matić</t>
  </si>
  <si>
    <t>POD UČKUN</t>
  </si>
  <si>
    <t>OŠ Viktora Cara Emina</t>
  </si>
  <si>
    <t>51415 Lovran, 9. rujna 4</t>
  </si>
  <si>
    <t>051/291 133</t>
  </si>
  <si>
    <t>ured@os-vcemina-lovran.skole.hr</t>
  </si>
  <si>
    <t>Ivana Dešković</t>
  </si>
  <si>
    <t>POŠTERKANAC</t>
  </si>
  <si>
    <t>OŠ Skrad</t>
  </si>
  <si>
    <t>51311 Skrad, Školska 2</t>
  </si>
  <si>
    <t>051/810 277</t>
  </si>
  <si>
    <t>os-skrad@os-skrad.skole.hr</t>
  </si>
  <si>
    <t>Vesna Pintar-Grgurić</t>
  </si>
  <si>
    <t>51000 Rijeka, Stane Vončine 1a</t>
  </si>
  <si>
    <t xml:space="preserve">051/351 071, 351 073 </t>
  </si>
  <si>
    <t>Diana Kurilić</t>
  </si>
  <si>
    <t>RUNOLIST</t>
  </si>
  <si>
    <t>51300 Delnice, Šetalište I. G. Kovačića 2</t>
  </si>
  <si>
    <t>051/812 482</t>
  </si>
  <si>
    <t>1980/1986/2001.</t>
  </si>
  <si>
    <t>2015/16/17/18/19/21/23/25</t>
  </si>
  <si>
    <t>Martina Šnajdar</t>
  </si>
  <si>
    <t>SKICA</t>
  </si>
  <si>
    <t>Građevinska tehnička škola</t>
  </si>
  <si>
    <t>51000 Rijeka, Podhumskih žrtava 4</t>
  </si>
  <si>
    <t>09922829861</t>
  </si>
  <si>
    <t>051/373 031, 372 005</t>
  </si>
  <si>
    <t>Branka Merlacchi</t>
  </si>
  <si>
    <t>SRCE I RUKE</t>
  </si>
  <si>
    <t>Salezijanska klasična gimnazija</t>
  </si>
  <si>
    <t>51000 Rijeka, Vukovarska 62</t>
  </si>
  <si>
    <t>58505638774</t>
  </si>
  <si>
    <t>051/672 986</t>
  </si>
  <si>
    <t>skg.rijeka@gmail.com</t>
  </si>
  <si>
    <t>14.03.2024.</t>
  </si>
  <si>
    <t>Antonia Glavaš</t>
  </si>
  <si>
    <t>StrojaRI</t>
  </si>
  <si>
    <t>Strojarska škola za industrijska i obrtnička zanimanja</t>
  </si>
  <si>
    <t>41071946210</t>
  </si>
  <si>
    <t>051/343 145</t>
  </si>
  <si>
    <t>ured@ss-strojarskazaiiozanimanja-ri.skole.hr</t>
  </si>
  <si>
    <t>Anita Pešut</t>
  </si>
  <si>
    <t>SUŠAK</t>
  </si>
  <si>
    <t>OŠ Centar</t>
  </si>
  <si>
    <t>51000 Rijeka, Pothumskih žrtava 5</t>
  </si>
  <si>
    <t>00614456513</t>
  </si>
  <si>
    <t>051/372 038</t>
  </si>
  <si>
    <t>Silvana Konjevoda</t>
  </si>
  <si>
    <t>SVIĆARIĆ</t>
  </si>
  <si>
    <t xml:space="preserve">OŠ Kraljevica </t>
  </si>
  <si>
    <t>51262 Kraljevica, Strossmayerova 35</t>
  </si>
  <si>
    <t>051/281 212, 283 053</t>
  </si>
  <si>
    <t>Elizabeta Prelovac</t>
  </si>
  <si>
    <t>ŠIMJACA</t>
  </si>
  <si>
    <t>OŠ Frane Petrića</t>
  </si>
  <si>
    <t>51557 Cres, Šetalište 20</t>
  </si>
  <si>
    <t>051/571 211</t>
  </si>
  <si>
    <t>Kristian Uremović</t>
  </si>
  <si>
    <t>ŠKURINJKO</t>
  </si>
  <si>
    <t>OŠ Škurinje Rijeka</t>
  </si>
  <si>
    <t>51000 Rijeka, Mihačeva draga 13</t>
  </si>
  <si>
    <t>051/511 595, 516 237</t>
  </si>
  <si>
    <t>2002/?/2012.</t>
  </si>
  <si>
    <t>Barbara Brnelić</t>
  </si>
  <si>
    <t>TehničaRI</t>
  </si>
  <si>
    <t>Tehnička škola Rijeka</t>
  </si>
  <si>
    <t>051/678 740</t>
  </si>
  <si>
    <t>ts@ss-tehnicka-ri.skole.hr</t>
  </si>
  <si>
    <t>Dijana Malinić Mihelić</t>
  </si>
  <si>
    <t>OŠ "Nikola Tesla"</t>
  </si>
  <si>
    <t>51000 Rijeka, Trg Ivana Klobučarića 1</t>
  </si>
  <si>
    <t>051/315 226, 315 169</t>
  </si>
  <si>
    <t>10. 05. 2013.</t>
  </si>
  <si>
    <t>TUNERICA</t>
  </si>
  <si>
    <t>OŠ Bakar</t>
  </si>
  <si>
    <t>51222 Bakar, Lokaj 196</t>
  </si>
  <si>
    <t>48127009867</t>
  </si>
  <si>
    <t>051/761 194</t>
  </si>
  <si>
    <t>ured@os-bakar.skole.hr</t>
  </si>
  <si>
    <t>01.03.2021.</t>
  </si>
  <si>
    <t>Maja Babnin</t>
  </si>
  <si>
    <t>TURNIĆ</t>
  </si>
  <si>
    <t>OŠ "Turnić"</t>
  </si>
  <si>
    <t>51000 Rijeka, Franje Čandeka 20</t>
  </si>
  <si>
    <t>05694325239</t>
  </si>
  <si>
    <t>051/659 480, 659 490</t>
  </si>
  <si>
    <t>UČKARIĆ</t>
  </si>
  <si>
    <t xml:space="preserve">COO </t>
  </si>
  <si>
    <t>51000 Rijeka, Senjskih uskoka 2</t>
  </si>
  <si>
    <t>051/344 145, 344 146</t>
  </si>
  <si>
    <t>ured@centar-odgojiobrazovanje-ri.skole.hr</t>
  </si>
  <si>
    <t>2015/16/17/18/19/21</t>
  </si>
  <si>
    <t>Božidarka Matija Čerina</t>
  </si>
  <si>
    <t>UGIĆI</t>
  </si>
  <si>
    <t>Ugostiteljska škola</t>
  </si>
  <si>
    <t>51410 Opatija, Kumičićeva 14</t>
  </si>
  <si>
    <t>051/561 261,  561 260</t>
  </si>
  <si>
    <t>Ivana Šarić</t>
  </si>
  <si>
    <t>VEŽICA</t>
  </si>
  <si>
    <t>OŠ Vežica</t>
  </si>
  <si>
    <t>51000 Rijeka, Kvaternikova 49</t>
  </si>
  <si>
    <t>051/453 868</t>
  </si>
  <si>
    <t>tajnistvo@os-vezica-ri.skole.hr</t>
  </si>
  <si>
    <t>9. 3. 2022.</t>
  </si>
  <si>
    <t>Dolores Lisac</t>
  </si>
  <si>
    <t>51410 Opatija, Nova cesta 53</t>
  </si>
  <si>
    <t>051/703 910</t>
  </si>
  <si>
    <t>rkj@os-rkatalinic-jeretov-opatija.skole.hr</t>
  </si>
  <si>
    <t>2022/23/24/25</t>
  </si>
  <si>
    <t>Marta Blašković Randelj</t>
  </si>
  <si>
    <t>WAL</t>
  </si>
  <si>
    <t>Osnovna waldorfska škola</t>
  </si>
  <si>
    <t>51000 Rijeka, Zametska ulica 6</t>
  </si>
  <si>
    <t>051/648 350</t>
  </si>
  <si>
    <t>info@waldorf-rijeka.hr</t>
  </si>
  <si>
    <t>Ivana Keller</t>
  </si>
  <si>
    <t>ZAMETSKA BUTEGA</t>
  </si>
  <si>
    <t>OŠ Zamet</t>
  </si>
  <si>
    <t>51000 Rijeka, ul. Bože Vidasa 12</t>
  </si>
  <si>
    <t>051/261 113</t>
  </si>
  <si>
    <t>zamet@os-zamet-ri.skole.hr</t>
  </si>
  <si>
    <t>Ana Cvitak</t>
  </si>
  <si>
    <t xml:space="preserve">ZELENO SRCE </t>
  </si>
  <si>
    <t>SŠ Delnice</t>
  </si>
  <si>
    <t>51300 Delnice, Lujzinska cesta 42</t>
  </si>
  <si>
    <t>051/812 203</t>
  </si>
  <si>
    <t>ured@ss-delnice.skole.hr</t>
  </si>
  <si>
    <t xml:space="preserve">2022. </t>
  </si>
  <si>
    <t>28.09.2023.</t>
  </si>
  <si>
    <t>Ivana Lorković Pintač</t>
  </si>
  <si>
    <t>ZELENO SRCE PODMURVICA</t>
  </si>
  <si>
    <t>OŠ Podmurvice</t>
  </si>
  <si>
    <t>51000 Rijeka, Podmurvice 6</t>
  </si>
  <si>
    <t>051/678 177, 561 177</t>
  </si>
  <si>
    <t>ospodmurvice@os-podmurvice-ri.skole.hr</t>
  </si>
  <si>
    <t>Tamara Turić</t>
  </si>
  <si>
    <t>51216 Crikvenica, Kotorska bb</t>
  </si>
  <si>
    <t>051/241 866</t>
  </si>
  <si>
    <t>ŽABICE</t>
  </si>
  <si>
    <t xml:space="preserve">OŠ Rudolf Strohal </t>
  </si>
  <si>
    <t>51316 Lokve, Školska 22</t>
  </si>
  <si>
    <t>051/831 213, 508 130</t>
  </si>
  <si>
    <t>Nikolina Šubić Zeneral</t>
  </si>
  <si>
    <t>ŽBELICE</t>
  </si>
  <si>
    <t>OŠ Klana</t>
  </si>
  <si>
    <t>51217 Klana, Zatrep 5</t>
  </si>
  <si>
    <t>051/ 808 279</t>
  </si>
  <si>
    <t>skola@os-klana.skole.hr</t>
  </si>
  <si>
    <t>2022//23/24/25/26</t>
  </si>
  <si>
    <t>Jelena Grbčić Samardžić</t>
  </si>
  <si>
    <t>IX. LIČKO-SENJSKA ŽUPANIJA</t>
  </si>
  <si>
    <t>FERALIĆ</t>
  </si>
  <si>
    <t>OŠ A.G. Matoša Novalja</t>
  </si>
  <si>
    <t>53291 Novalja, Zeleni put 1</t>
  </si>
  <si>
    <t>053/661 337</t>
  </si>
  <si>
    <t>ured@os-agmatosa-novalja.skole.hr</t>
  </si>
  <si>
    <t>2024/26</t>
  </si>
  <si>
    <t>MALI LIČANI</t>
  </si>
  <si>
    <t>53230 Korenica, Riječka 2</t>
  </si>
  <si>
    <t>053/776 512, 776 421</t>
  </si>
  <si>
    <t>Ana Vidas</t>
  </si>
  <si>
    <t>MOST</t>
  </si>
  <si>
    <t>OŠ "Anž Frankopan"</t>
  </si>
  <si>
    <t>53203 Kosinj, Gornji Kosinj 49</t>
  </si>
  <si>
    <t>053/671 015</t>
  </si>
  <si>
    <t>RIČINA</t>
  </si>
  <si>
    <t>OŠ dr. Ante Starčević Pazarište-Klanac</t>
  </si>
  <si>
    <t>53212 Klanac, Klanac 2</t>
  </si>
  <si>
    <t>053/686 002</t>
  </si>
  <si>
    <t>Ana Osmokrović, Ivana Lovrić</t>
  </si>
  <si>
    <t>SEDRA</t>
  </si>
  <si>
    <t>OŠ Plitvička jezera</t>
  </si>
  <si>
    <t>53231 Plitvička jezera, Mukinje 30</t>
  </si>
  <si>
    <t>053/774 055</t>
  </si>
  <si>
    <t>ured@os-plitvicka-jezera.skole.hr</t>
  </si>
  <si>
    <t>Ana Smrzlić</t>
  </si>
  <si>
    <t>SINJAL</t>
  </si>
  <si>
    <t>OŠ Silvija Strahimira Kranjčevića</t>
  </si>
  <si>
    <t>53270 Senj, Silvija Strahimira Kranjčevića 1</t>
  </si>
  <si>
    <t>053/881 183, 882 081</t>
  </si>
  <si>
    <t>2018/19/21/23/26</t>
  </si>
  <si>
    <t>Melita Marenić</t>
  </si>
  <si>
    <t>SOKOLAC</t>
  </si>
  <si>
    <t>OŠ Luke Perkovića Brinje</t>
  </si>
  <si>
    <t>53260 Brinje, Frankopanska 44</t>
  </si>
  <si>
    <t>053/701 202</t>
  </si>
  <si>
    <t>ured@os-lperkovica-brinje.skole.hr</t>
  </si>
  <si>
    <t>Josipa Češarek Mudrovčić</t>
  </si>
  <si>
    <t>VILA VELEBITA</t>
  </si>
  <si>
    <t>OŠ Milan Sekulić, Lovinac</t>
  </si>
  <si>
    <t>53244 Lovinac, Domovinski trg 2</t>
  </si>
  <si>
    <t>053/681 011</t>
  </si>
  <si>
    <t>os-lovinac@post.t-com.hr</t>
  </si>
  <si>
    <t>Marinka Zdunić</t>
  </si>
  <si>
    <t>53000 Gospić, Miroslava Kraljevića 15</t>
  </si>
  <si>
    <t xml:space="preserve">053/572 003, 560 142 </t>
  </si>
  <si>
    <t>X. VIROVITIČKO-PODRAVSKA ŽUPANIJA</t>
  </si>
  <si>
    <t>BREZIĆI</t>
  </si>
  <si>
    <t>33406 Lukač, Gornje Bazje 131</t>
  </si>
  <si>
    <t>01764637621</t>
  </si>
  <si>
    <t>033/786 150</t>
  </si>
  <si>
    <t>BUKVICA</t>
  </si>
  <si>
    <t>33518 Nova Bukovica, Zagrebačka 28</t>
  </si>
  <si>
    <t>033/400 396, 400 397</t>
  </si>
  <si>
    <t>ČAĐAVIČKE LIPE</t>
  </si>
  <si>
    <t>OŠ "Davorin Trstenjak"</t>
  </si>
  <si>
    <t>33523 Čađavica, Kolodvorska 1</t>
  </si>
  <si>
    <t>033/544 200, 544 225</t>
  </si>
  <si>
    <t>2017/18/19/23/24/25/26</t>
  </si>
  <si>
    <t>Tanja Lavrnić</t>
  </si>
  <si>
    <t>GRADINA</t>
  </si>
  <si>
    <t>OŠ Gradina</t>
  </si>
  <si>
    <t>33411 Gradina, Trg kralja Zvonimira 9</t>
  </si>
  <si>
    <t>06602257174</t>
  </si>
  <si>
    <t>033/784 150, 784 159</t>
  </si>
  <si>
    <t>1957/1995.</t>
  </si>
  <si>
    <t>2015/16/17/18/19/21/22/24/25/26</t>
  </si>
  <si>
    <t>Igor Fućkar</t>
  </si>
  <si>
    <t>HLAPIĆI</t>
  </si>
  <si>
    <t>OŠ Ivane Brlić-Mažuranić Orahovica</t>
  </si>
  <si>
    <t>33515 Orahovica, Trg Tina Ujevića 1</t>
  </si>
  <si>
    <t>41708105351</t>
  </si>
  <si>
    <t>033/673 485, 673-734</t>
  </si>
  <si>
    <t>ured@os-ibmazuranic-orahovica.skole.hr</t>
  </si>
  <si>
    <t>Martina Božičević</t>
  </si>
  <si>
    <t>KOSTANJ</t>
  </si>
  <si>
    <t>SŠ Stjepana Sulimanca</t>
  </si>
  <si>
    <t>33405 Pitomača, Dravska 41</t>
  </si>
  <si>
    <t>033/782 442, 801 434</t>
  </si>
  <si>
    <t>15. 11. 2008.</t>
  </si>
  <si>
    <t>Ivana Kralj Kaučić</t>
  </si>
  <si>
    <t>MALI MIKEŠI</t>
  </si>
  <si>
    <t>COOiR Virovitica</t>
  </si>
  <si>
    <t>33000 Virovitica, Ljudevita Gaja 42</t>
  </si>
  <si>
    <t>033/725 644, 721 854</t>
  </si>
  <si>
    <t>1997.</t>
  </si>
  <si>
    <t>Ema Patrčević</t>
  </si>
  <si>
    <t>MARLJIVE RUKE</t>
  </si>
  <si>
    <t>Industrijsko-obrtnička škola Virovitica</t>
  </si>
  <si>
    <t>33000 Virovitica, Zbora narodne garde 29</t>
  </si>
  <si>
    <t>033/800-233</t>
  </si>
  <si>
    <t>ios.vtc@ss-industrijskoobrtnicka-vt.skole.hr</t>
  </si>
  <si>
    <t>Marina Nemet</t>
  </si>
  <si>
    <t>NAŠ VRT</t>
  </si>
  <si>
    <t>OŠ Mikleuš</t>
  </si>
  <si>
    <t>33514 Mikleuš, Školska 13</t>
  </si>
  <si>
    <t>033/400 297, 563 025</t>
  </si>
  <si>
    <t>Dino Mataz</t>
  </si>
  <si>
    <t>NAVIS</t>
  </si>
  <si>
    <t>Katolička OŠ u Virovitici</t>
  </si>
  <si>
    <t>33000 Virovitica, Ljudevita Patačića 3</t>
  </si>
  <si>
    <t>033/554 221</t>
  </si>
  <si>
    <t>ured@os-katolicka-vt.skole.hr</t>
  </si>
  <si>
    <t>29. 8. 2020.</t>
  </si>
  <si>
    <t>Ana Marija Brođanac</t>
  </si>
  <si>
    <t>NAZOROVI ZADRUGARI</t>
  </si>
  <si>
    <t>33000 Virovitica, T. Masaryka 21</t>
  </si>
  <si>
    <t>033/721 410</t>
  </si>
  <si>
    <t>ured@os-vnazor-vt.skole.hr</t>
  </si>
  <si>
    <t>Vesna Đurčević Jović</t>
  </si>
  <si>
    <t>OBRTNIK</t>
  </si>
  <si>
    <t>Industrijsko-obrtnička škola Slatina</t>
  </si>
  <si>
    <t>33520 Slatina, Trg Ruđera Boškovića 5A</t>
  </si>
  <si>
    <t>033/492 510, 492 513</t>
  </si>
  <si>
    <t>POD LIPOM</t>
  </si>
  <si>
    <t>OŠ Voćin</t>
  </si>
  <si>
    <t>33522 Voćin, Trg Gospe Voćinske 2</t>
  </si>
  <si>
    <t>033/565 124</t>
  </si>
  <si>
    <t>ravnatelj@os-vocin.skole.hr</t>
  </si>
  <si>
    <t>06. 04. 2018.</t>
  </si>
  <si>
    <t>Anamarija Banovac</t>
  </si>
  <si>
    <t>SEKVOJA</t>
  </si>
  <si>
    <t>33520 Slatina, N.Š.Zrinskog 2</t>
  </si>
  <si>
    <t>033/551 214</t>
  </si>
  <si>
    <t>2015/16/17/18/19/20/21/23/25</t>
  </si>
  <si>
    <t>Tatjana Lulić Prpić</t>
  </si>
  <si>
    <t>SLATINA</t>
  </si>
  <si>
    <t>SŠ Marka Marulića</t>
  </si>
  <si>
    <t>33520 Slatina, Trg R. Boškovića 16</t>
  </si>
  <si>
    <t>033/551 449, 551 651</t>
  </si>
  <si>
    <t>Željka Venus</t>
  </si>
  <si>
    <t>ŠPIŠIĆI</t>
  </si>
  <si>
    <t xml:space="preserve">OŠ August Cesarec </t>
  </si>
  <si>
    <t>33404 Špišić Bukovica, Vladimira Nazora 1</t>
  </si>
  <si>
    <t>033/716 444</t>
  </si>
  <si>
    <t>Vesna Matovina</t>
  </si>
  <si>
    <t>SŠ “Stjepan Ivšić”</t>
  </si>
  <si>
    <t>033/673 482</t>
  </si>
  <si>
    <t>2016/17/18/19/20/21/23/24/25/26</t>
  </si>
  <si>
    <t>ZALATHNUK</t>
  </si>
  <si>
    <t>33520 Slatina, Dobriše Cesarića 24</t>
  </si>
  <si>
    <t>033/551 213, 400 085</t>
  </si>
  <si>
    <t>2015/16/17/18/21/23/25/26</t>
  </si>
  <si>
    <t>Marija Majer</t>
  </si>
  <si>
    <t>ZDENAC</t>
  </si>
  <si>
    <t>33513 Zdenci, Školska 2</t>
  </si>
  <si>
    <t>033/646 009</t>
  </si>
  <si>
    <t>ured@os-igkovacic-zdenci.skole.hr</t>
  </si>
  <si>
    <t>2024//25</t>
  </si>
  <si>
    <t>Zrinka Habuda Ličinić</t>
  </si>
  <si>
    <t>XI. POŽEŠKO-SLAVONSKA ŽUPANIJA</t>
  </si>
  <si>
    <t>BANOVAC</t>
  </si>
  <si>
    <t>OŠ braće Radića Pakrac</t>
  </si>
  <si>
    <t>34550 Pakrac, Bolnička 55</t>
  </si>
  <si>
    <t>034/411 277, 411 205</t>
  </si>
  <si>
    <t>ured@os-brace-radica-pakrac.skole.hr</t>
  </si>
  <si>
    <t>Maja Zorić</t>
  </si>
  <si>
    <t>CUCURBITA</t>
  </si>
  <si>
    <t>OŠ Dragutina Lermana</t>
  </si>
  <si>
    <t xml:space="preserve">34322 Brestovac, Požeška 45 </t>
  </si>
  <si>
    <t>034/241 004</t>
  </si>
  <si>
    <t>ured@os-dlermana-brestovac.skole.hr</t>
  </si>
  <si>
    <t>Antonija Rajič</t>
  </si>
  <si>
    <t>GRETA</t>
  </si>
  <si>
    <t>OŠ Zdenka Turkovića</t>
  </si>
  <si>
    <t>34340 Kutjevo, Republike Hrvatske 26</t>
  </si>
  <si>
    <t>034/255 088</t>
  </si>
  <si>
    <t>LIPA</t>
  </si>
  <si>
    <t>OŠ Lipik</t>
  </si>
  <si>
    <t>34551 Lipik, Školska 25</t>
  </si>
  <si>
    <t>034/421 486</t>
  </si>
  <si>
    <t>Anita Dujić</t>
  </si>
  <si>
    <t>MLADOST</t>
  </si>
  <si>
    <t>34308 Jakšić, Kolodvorska 2</t>
  </si>
  <si>
    <t xml:space="preserve">034/257 134 </t>
  </si>
  <si>
    <t>mladost-jaksic@os-mladost-jaksic.skole.hr</t>
  </si>
  <si>
    <t xml:space="preserve">1963/2001/2018  </t>
  </si>
  <si>
    <t>Marta Gašparić</t>
  </si>
  <si>
    <t>OŠ fra. Kaje Adžića</t>
  </si>
  <si>
    <t>34310 Pleternica, Školska bb</t>
  </si>
  <si>
    <t>034/251 040</t>
  </si>
  <si>
    <t>23. 05. 2014.</t>
  </si>
  <si>
    <t>OŠ I.G.Kovačić</t>
  </si>
  <si>
    <t>34330 Velika, Trg bana Josipa Jelačića 7</t>
  </si>
  <si>
    <t>034/233–030</t>
  </si>
  <si>
    <t>ured@os-igkovacic-velika.skole.hr</t>
  </si>
  <si>
    <t>Lorena Bognar</t>
  </si>
  <si>
    <t>OŠ Antuna Kanižlića</t>
  </si>
  <si>
    <t>34000 Požega, Antuna Kanižlića 2</t>
  </si>
  <si>
    <t>03089519494</t>
  </si>
  <si>
    <t>034/312 030</t>
  </si>
  <si>
    <t>akanizlica@os-akanizlica-pozega.skole.hr</t>
  </si>
  <si>
    <t>Neven Marković</t>
  </si>
  <si>
    <t>34350 Čaglin, Vladimira Nazora 3</t>
  </si>
  <si>
    <t>034/221 028, 221-342</t>
  </si>
  <si>
    <t>os-caglin@os-sradica-caglin.skole.hr</t>
  </si>
  <si>
    <t>Mirta Žiška</t>
  </si>
  <si>
    <t>PRILIKA ZA SVE</t>
  </si>
  <si>
    <t>OŠ Julija Kempfa (i redovni i posebni program)</t>
  </si>
  <si>
    <t>34000 Požega, dr. Franje Tuđmana 2</t>
  </si>
  <si>
    <t>034/273 799, 312 826</t>
  </si>
  <si>
    <t>skola@os-jkempfa-pozega.skole.hr</t>
  </si>
  <si>
    <t>Mirela Prskavac</t>
  </si>
  <si>
    <t>RATARNICA</t>
  </si>
  <si>
    <t>Poljoprivredno-prehrambena škola Požega</t>
  </si>
  <si>
    <t>34000 Požega, Ratarnička br. 3</t>
  </si>
  <si>
    <t>034/274 324</t>
  </si>
  <si>
    <t>Mirela Višaticki</t>
  </si>
  <si>
    <t>OŠ Dobriša Cesarić, Požega</t>
  </si>
  <si>
    <t>34000 Požega, Slavonska 8</t>
  </si>
  <si>
    <t>034/271 716</t>
  </si>
  <si>
    <t>skola@os-dcesaric-pozega.skole.hr</t>
  </si>
  <si>
    <t>23. 08. 2023.</t>
  </si>
  <si>
    <t>Maja Burić</t>
  </si>
  <si>
    <t>SREDNJA ŠKOLA PAKRAC</t>
  </si>
  <si>
    <t>Srednja škola Pakrac</t>
  </si>
  <si>
    <t>34550 Pakrac, Bolnička ulica 59</t>
  </si>
  <si>
    <t>034/440 000, 440 006</t>
  </si>
  <si>
    <t>ravnatelj@ss-pakrac.skole.hr</t>
  </si>
  <si>
    <t>1955.</t>
  </si>
  <si>
    <t>Ankica Sedlaček</t>
  </si>
  <si>
    <t>SVETI JOSIP</t>
  </si>
  <si>
    <t>Katolička osnovna škola u Požegi</t>
  </si>
  <si>
    <t>34000 Požega, Ulica pape Ivana Pavla II. 6</t>
  </si>
  <si>
    <t>034/312 060</t>
  </si>
  <si>
    <t>Žana Kajinić</t>
  </si>
  <si>
    <t>TRENK</t>
  </si>
  <si>
    <t>34330 Velika (Trenkovo), Mlinska 3</t>
  </si>
  <si>
    <t>034/236 023</t>
  </si>
  <si>
    <t>skola@os-vnazor-trenkovo.skole.hr</t>
  </si>
  <si>
    <t>22.05. 2020.</t>
  </si>
  <si>
    <t>Marijana Gal Cvijetović</t>
  </si>
  <si>
    <t>VilKo</t>
  </si>
  <si>
    <t>OŠ Vilima Korajca</t>
  </si>
  <si>
    <t>34334 Kaptol, Trg dr. Franje Tuđmana 3</t>
  </si>
  <si>
    <t>034/231 709</t>
  </si>
  <si>
    <t>ured@os-vkorajca-kaptol.skole.hr</t>
  </si>
  <si>
    <t>Maja Alaber</t>
  </si>
  <si>
    <t>VITEZ</t>
  </si>
  <si>
    <t>34543 Poljana (Lipik), Antunovačka 29</t>
  </si>
  <si>
    <t>034/431 403</t>
  </si>
  <si>
    <t>Ivana Štefančić Lipovac</t>
  </si>
  <si>
    <t>XII. BRODSKO-POSAVSKA ŽUPANIJA</t>
  </si>
  <si>
    <t>AnMaRe</t>
  </si>
  <si>
    <t>OŠ 'Antun Matija Reljković'</t>
  </si>
  <si>
    <t>35254 Bebrina, Bebrina 48b</t>
  </si>
  <si>
    <t>035/433-106</t>
  </si>
  <si>
    <t>os-bebrina@os-amreljkovic-bebrina.skole.hr</t>
  </si>
  <si>
    <t>Marija Rosandić</t>
  </si>
  <si>
    <t>BIJELI JELEN</t>
  </si>
  <si>
    <t>35000 Slavonski Brod, F. Marinića 9</t>
  </si>
  <si>
    <t>04275998510</t>
  </si>
  <si>
    <t>035 266 469</t>
  </si>
  <si>
    <t>os-vnazor-sb@os-vnazor-sb.skole.hr</t>
  </si>
  <si>
    <t>Luka Barišić</t>
  </si>
  <si>
    <t>BRDO JABUKA</t>
  </si>
  <si>
    <t>35420 Staro Petrovo Selo, Adžamovci, Stjepana Radića 3</t>
  </si>
  <si>
    <t>035/342 317, 342 179</t>
  </si>
  <si>
    <t>OŠ Dragalić</t>
  </si>
  <si>
    <t>35428 Dragalić, Trg sv. Ivana Krstitelja 3</t>
  </si>
  <si>
    <t>035/376 249</t>
  </si>
  <si>
    <t>Kristina Peterlik</t>
  </si>
  <si>
    <t>2015/16/17/18/19/21/22/23</t>
  </si>
  <si>
    <t>DOMAĆI</t>
  </si>
  <si>
    <t>OŠ Ivana Brlić Mažuranić</t>
  </si>
  <si>
    <t>35000 Slavonski Brod, Zagrebačka 78</t>
  </si>
  <si>
    <t>035/272 641</t>
  </si>
  <si>
    <t xml:space="preserve">5.7.2021. </t>
  </si>
  <si>
    <t>Ivan Bešlić</t>
  </si>
  <si>
    <t>35400 Nova Gradiška, Ljudevita Gaja 24</t>
  </si>
  <si>
    <t>035/361 612, 361 377</t>
  </si>
  <si>
    <t>Ljuba Jakić</t>
  </si>
  <si>
    <t>INOVARE</t>
  </si>
  <si>
    <t>Tehnička škola</t>
  </si>
  <si>
    <t>35000 Slavonski Brod, E. Kumičića 55</t>
  </si>
  <si>
    <t>035/ 411 478</t>
  </si>
  <si>
    <t>tssb@tssb.hr</t>
  </si>
  <si>
    <t>2019/20/21/22/23/24/26</t>
  </si>
  <si>
    <t>Matej Balentović</t>
  </si>
  <si>
    <t>ISKRICE</t>
  </si>
  <si>
    <t>OŠ "Mato Lovrak"</t>
  </si>
  <si>
    <t>35400 Nova Gradiška, Maksimilijana Benkovića 39</t>
  </si>
  <si>
    <t>035/361 933, 331 841</t>
  </si>
  <si>
    <t>15. 01. 2010.</t>
  </si>
  <si>
    <t>Iva Sertić Samac</t>
  </si>
  <si>
    <t>LIPOVICA</t>
  </si>
  <si>
    <t>OŠ "Matija Gubec"</t>
  </si>
  <si>
    <t>35404 Cernik, Školska 20</t>
  </si>
  <si>
    <t>035/369 003</t>
  </si>
  <si>
    <t>Katja Meseš</t>
  </si>
  <si>
    <t>MAR</t>
  </si>
  <si>
    <t>OŠ Matija Antun Relković Davor</t>
  </si>
  <si>
    <t>35425 Davor, Ignjata Brlića 1</t>
  </si>
  <si>
    <t>035/347 475</t>
  </si>
  <si>
    <t>os-davor@os-mareljkovic-davor.skole.hr</t>
  </si>
  <si>
    <t>Zlata Šmit</t>
  </si>
  <si>
    <t>MEŠTRIĆI</t>
  </si>
  <si>
    <t>OŠ Ivan Meštrović</t>
  </si>
  <si>
    <t>35210 Vrpolje, Bana J. Jelačića 50</t>
  </si>
  <si>
    <t>035/439 145</t>
  </si>
  <si>
    <t>ured@os-imestrovic-vrpolje.skole.hr</t>
  </si>
  <si>
    <t>Silvija Damjanović</t>
  </si>
  <si>
    <t>OSVIT</t>
  </si>
  <si>
    <t>OŠ Okučani</t>
  </si>
  <si>
    <t>35430 Okučani, A. Stepinca 5</t>
  </si>
  <si>
    <t>05479459274</t>
  </si>
  <si>
    <t>035/371 033, 371 087</t>
  </si>
  <si>
    <t>1957/1991/1998.</t>
  </si>
  <si>
    <t>Željka Šebelić-Pejaković</t>
  </si>
  <si>
    <t>PČELA</t>
  </si>
  <si>
    <t>OŠ "Ivan Filipović"</t>
  </si>
  <si>
    <t>35221 Velika Kopanica, Presvetog Trojstva 15</t>
  </si>
  <si>
    <t>035/477 315, 477 315</t>
  </si>
  <si>
    <t>PERLICA</t>
  </si>
  <si>
    <t>OŠ "Antun Mihanović"</t>
  </si>
  <si>
    <t>35410 Nova Kapela, S.Radića 156, Betrina</t>
  </si>
  <si>
    <t>035/384 017</t>
  </si>
  <si>
    <t>2018/19/20/21/22/24/26</t>
  </si>
  <si>
    <t>Maja Đorđev Valenta (zamjena Maja Đorđev Valenta)</t>
  </si>
  <si>
    <t>2015/16/17/18/19/20/21/22</t>
  </si>
  <si>
    <t>PLETENICA</t>
  </si>
  <si>
    <t>OŠ Hugo Badalić</t>
  </si>
  <si>
    <t>35000 Slavonski Brod, Borovska 3</t>
  </si>
  <si>
    <t>035/446-015</t>
  </si>
  <si>
    <t>2020/21/22/23/24/25</t>
  </si>
  <si>
    <t>Ivana Markeljević</t>
  </si>
  <si>
    <t>PRAVI IZBOR</t>
  </si>
  <si>
    <t>OŠ "Ljudevit Gaj"</t>
  </si>
  <si>
    <t>35257 Lužani, Vladimira Nazora 59</t>
  </si>
  <si>
    <t>035/436 224</t>
  </si>
  <si>
    <t>SAVA</t>
  </si>
  <si>
    <t>35213 Oprisavci, Trg Sv. Križa 19</t>
  </si>
  <si>
    <t>87557630088</t>
  </si>
  <si>
    <t>035/227 122</t>
  </si>
  <si>
    <t>ured@os-sradic-oprisavci.skole.hr</t>
  </si>
  <si>
    <t>Marijana Štefanac</t>
  </si>
  <si>
    <t>STARČEVIĆ</t>
  </si>
  <si>
    <t>OŠ Ante Starčevića</t>
  </si>
  <si>
    <t>35403 Rešetari, V. Nazora 23</t>
  </si>
  <si>
    <t>035/367 219</t>
  </si>
  <si>
    <t>ured@os-astarcevic-resetari.skole.hr</t>
  </si>
  <si>
    <t>Jasmina Zelenika</t>
  </si>
  <si>
    <t>ured@os-sradica-bibinje.skole.hr</t>
  </si>
  <si>
    <t xml:space="preserve">Industrijsko-obrtnička škola Nova Gradiška </t>
  </si>
  <si>
    <t>35400 Nova Gradiška, Ljudevita Gaja 22</t>
  </si>
  <si>
    <t>035/361 459, 362 696</t>
  </si>
  <si>
    <t>OŠ "Milan Amruš" (posebni program)</t>
  </si>
  <si>
    <t>35000 Slavonski Brod, Ul. Nikole Zrinskog 100</t>
  </si>
  <si>
    <t>035/402 900, 447 034</t>
  </si>
  <si>
    <t>OŠ dr. Stjepan Ilijašević Oriovac</t>
  </si>
  <si>
    <t>35250 Oriovac, Frankopanska 97</t>
  </si>
  <si>
    <t>035/431-017</t>
  </si>
  <si>
    <t>tajnistvo@os-silijasevic-oriovac.skole.hr</t>
  </si>
  <si>
    <t>Elizabeta Klaić</t>
  </si>
  <si>
    <t>TKANICA</t>
  </si>
  <si>
    <t>SŠ Matije Antuna Reljkovića</t>
  </si>
  <si>
    <t>35000 Slavonski Brod, Ivana Cankara 76</t>
  </si>
  <si>
    <t>035 255 697</t>
  </si>
  <si>
    <t>1989.</t>
  </si>
  <si>
    <t>VIJOJLICA</t>
  </si>
  <si>
    <t>OŠ Viktor Car Emin</t>
  </si>
  <si>
    <t>35124 Donji Andrijevci, Trg kralja Tomislava 8</t>
  </si>
  <si>
    <t>035/471 102</t>
  </si>
  <si>
    <t>skola@os-vcemin-donjiandrijevci-skole.hr</t>
  </si>
  <si>
    <t>2025/</t>
  </si>
  <si>
    <t>Ana Jularić</t>
  </si>
  <si>
    <t>ZLATNO KLASJE</t>
  </si>
  <si>
    <t>OŠ Sibinjskih žrtava</t>
  </si>
  <si>
    <t>35252 Sibinj, Ul. 108 brigade ZNG HV br. 4</t>
  </si>
  <si>
    <t>035/425 297, 425 157</t>
  </si>
  <si>
    <t>skola_sibinj@os-sibinjskihzrtava-sibinj.skole.hr</t>
  </si>
  <si>
    <t>1969/1991/1995</t>
  </si>
  <si>
    <t>Tajana Kovačević</t>
  </si>
  <si>
    <t>ZUIŠ</t>
  </si>
  <si>
    <t>Industrijsko - obrtnička škola</t>
  </si>
  <si>
    <t>35000 Slavonski Brod, Ivana pl.Trnskog 23</t>
  </si>
  <si>
    <t>035/ 410 544</t>
  </si>
  <si>
    <t>industrijskoobrtnickaskola@optinet.hr</t>
  </si>
  <si>
    <t>Ana Osmeričić</t>
  </si>
  <si>
    <t>ZVEČAJ</t>
  </si>
  <si>
    <t>OŠ Vjekoslav Klaić</t>
  </si>
  <si>
    <t>35254 Garčin, Trg kralja Tomislava 75</t>
  </si>
  <si>
    <t>035/416 495</t>
  </si>
  <si>
    <t>ured@os-vklaic-garcin.skole.hr</t>
  </si>
  <si>
    <t>Božidar Bosančić</t>
  </si>
  <si>
    <t>XIII. ZADARSKA ŽUPANIJA</t>
  </si>
  <si>
    <t>ALBAMARIS</t>
  </si>
  <si>
    <t>SŠ Biograd na Moru</t>
  </si>
  <si>
    <t>23210 Biograd na Moru, Augusta Šenoe 29</t>
  </si>
  <si>
    <t>023/383 278</t>
  </si>
  <si>
    <t>ssbnm@ss-biogradnamoru.skloe.hr</t>
  </si>
  <si>
    <t>24.09.2025.</t>
  </si>
  <si>
    <t>Marin Banović</t>
  </si>
  <si>
    <t>ARBANASI</t>
  </si>
  <si>
    <t>OŠ Krune Krstića</t>
  </si>
  <si>
    <t>23000 Zadar, Trg Gospe Loretske 3</t>
  </si>
  <si>
    <t>023/224 800</t>
  </si>
  <si>
    <t>Zorka Bebić Tokić</t>
  </si>
  <si>
    <t>BODULI</t>
  </si>
  <si>
    <t>23264 Neviđane, Neviđane bb</t>
  </si>
  <si>
    <t>023/269 288</t>
  </si>
  <si>
    <t>2016/17/17/18/19/20/22/23/24/25/26</t>
  </si>
  <si>
    <t>Marija Bobić</t>
  </si>
  <si>
    <t>BRIST</t>
  </si>
  <si>
    <t>OŠ Poličnik</t>
  </si>
  <si>
    <t>23241 Poličnik, dr. Franje Tuđmana 68</t>
  </si>
  <si>
    <t>023/354 469</t>
  </si>
  <si>
    <t>ured@os-policnik.skole.hr</t>
  </si>
  <si>
    <t>Mirjana Barbaroša</t>
  </si>
  <si>
    <t>BURA</t>
  </si>
  <si>
    <t>OŠ Obrovac</t>
  </si>
  <si>
    <t>23450 Obrovac, Bana Josipa jelačića 13</t>
  </si>
  <si>
    <t>023/689 059, 689 417</t>
  </si>
  <si>
    <t>Domagoj Šare</t>
  </si>
  <si>
    <t>CEROVAC</t>
  </si>
  <si>
    <t>OŠ Nikole Tesle, Gračac</t>
  </si>
  <si>
    <t>23440 Gračac, Školska 12</t>
  </si>
  <si>
    <t>023/773 084</t>
  </si>
  <si>
    <t>ured@os-ntesle-gracac.skole.hr</t>
  </si>
  <si>
    <t>Slavica Miočić</t>
  </si>
  <si>
    <t>CVITARAŠI</t>
  </si>
  <si>
    <t>23420 Lišane Ostrovičke, Lišane Ostrovičke 220</t>
  </si>
  <si>
    <t>023/661 128</t>
  </si>
  <si>
    <t>ured@os-igkovacic-lisaneostrovicke.skole.hr</t>
  </si>
  <si>
    <t>14. 02. 2023.</t>
  </si>
  <si>
    <t>Andro Banovac</t>
  </si>
  <si>
    <t>ČELE</t>
  </si>
  <si>
    <t>OŠ Jurja Barakovića</t>
  </si>
  <si>
    <t>23248 Ražanac, Ražanac X 9</t>
  </si>
  <si>
    <t>023/651 110</t>
  </si>
  <si>
    <t>ured@os-jbarakovica-razanac.skole.hr</t>
  </si>
  <si>
    <t>2019/21/24/25/26</t>
  </si>
  <si>
    <t>Ivana Buljat</t>
  </si>
  <si>
    <t>ĐARDIN</t>
  </si>
  <si>
    <t>OŠ Sveti Filip i Jakov</t>
  </si>
  <si>
    <t>23207 Sveti Filip i Jakov, Mala ulica bb</t>
  </si>
  <si>
    <t>023/389 611</t>
  </si>
  <si>
    <t>Ljiljana Kadija Pulić</t>
  </si>
  <si>
    <t>ĐIRAN</t>
  </si>
  <si>
    <t>OŠ Šime Budinića</t>
  </si>
  <si>
    <t>23000 Zadar, Put Šimunova 4</t>
  </si>
  <si>
    <t>023/305 435, 309 010</t>
  </si>
  <si>
    <t>Jasmina Sandalić</t>
  </si>
  <si>
    <t>FORTICA</t>
  </si>
  <si>
    <t>OŠ Novigrad</t>
  </si>
  <si>
    <t>23312 Novigrad, Butka Kurjakovića 7</t>
  </si>
  <si>
    <t>08993869784</t>
  </si>
  <si>
    <t>023/375 600</t>
  </si>
  <si>
    <t>ured@os-novigrad.skole.hr</t>
  </si>
  <si>
    <t>Damir Keran</t>
  </si>
  <si>
    <t>OŠ Biograd</t>
  </si>
  <si>
    <t>23210 Biograd na moru, Dr. Franje Tuđmana 27</t>
  </si>
  <si>
    <t>023/385 024, 383 030</t>
  </si>
  <si>
    <t>Vanja Peraić</t>
  </si>
  <si>
    <t>OŠ Šimuna Kožičića Benje</t>
  </si>
  <si>
    <t>23000 Zadar, Asje Petričić 7</t>
  </si>
  <si>
    <t>023/331 177</t>
  </si>
  <si>
    <t xml:space="preserve">ured@os-skbenje-zd.skole.hr </t>
  </si>
  <si>
    <t>18.1.2020.</t>
  </si>
  <si>
    <t>Katarina Markulin</t>
  </si>
  <si>
    <t>ured@ss-prehrambenotehnoloska-zg.skole.hr</t>
  </si>
  <si>
    <t>OŠ Bartula Kašića Zadar</t>
  </si>
  <si>
    <t>23000 Zadar, Bribirski prilaz 2</t>
  </si>
  <si>
    <t>07457010076</t>
  </si>
  <si>
    <t>023/321 397, 323 620</t>
  </si>
  <si>
    <t>MASLINA</t>
  </si>
  <si>
    <t>OŠ Privlaka</t>
  </si>
  <si>
    <t>23233 Privlaka, Ivana Pavla II. 53</t>
  </si>
  <si>
    <t>023/367 367</t>
  </si>
  <si>
    <t>2015/16/17/19/19/24/25/26</t>
  </si>
  <si>
    <t>Šime Miočić</t>
  </si>
  <si>
    <t>23223 Škabrnja, Put Marinovca 9</t>
  </si>
  <si>
    <t>023/637 256</t>
  </si>
  <si>
    <t>ured@os-vnazora-skabrnja.skole.hr</t>
  </si>
  <si>
    <t>Mara Rogić</t>
  </si>
  <si>
    <t>MLADE RUKE</t>
  </si>
  <si>
    <t>OŠ Petra Preradovića Zadar</t>
  </si>
  <si>
    <t>23000 Zadar, Trg Petra Preradovića 1</t>
  </si>
  <si>
    <t>023/212 727</t>
  </si>
  <si>
    <t>ured@os-ppreradovica-zd.skole.hr</t>
  </si>
  <si>
    <t>Jelena Marcelić</t>
  </si>
  <si>
    <t xml:space="preserve">23205 Bibinje, Gumla bb </t>
  </si>
  <si>
    <t>023/261 161</t>
  </si>
  <si>
    <t>2015/16/17/18/19/21/22/24/25</t>
  </si>
  <si>
    <t>Miljana Ćavar Radić</t>
  </si>
  <si>
    <t>MOCIRE</t>
  </si>
  <si>
    <t>OŠ Voštarnica (posebni program)</t>
  </si>
  <si>
    <t>23000 Zadar, Ivana Meštrovića 3</t>
  </si>
  <si>
    <t>023/333 945</t>
  </si>
  <si>
    <t>MOGUNJA</t>
  </si>
  <si>
    <t>OŠ Valentin Klarin</t>
  </si>
  <si>
    <t>23273 Preko, otok Ugljan, Put sv. Mihovila 1</t>
  </si>
  <si>
    <t>023/286 305</t>
  </si>
  <si>
    <t>Jasminka Dubravica</t>
  </si>
  <si>
    <t>MORKICA</t>
  </si>
  <si>
    <t>OŠ braće Ribar</t>
  </si>
  <si>
    <t>23242 Posedarje, Športska 3</t>
  </si>
  <si>
    <t>023/266 144</t>
  </si>
  <si>
    <t>os-posedarje@os-brace-ribar-posedarje.skole.hr</t>
  </si>
  <si>
    <t>Anita Vedrić</t>
  </si>
  <si>
    <t xml:space="preserve">NOVA                                   </t>
  </si>
  <si>
    <t>Privatna OŠ Nova</t>
  </si>
  <si>
    <t>23000 Zadar, Splitska 1</t>
  </si>
  <si>
    <t>023/337 332</t>
  </si>
  <si>
    <t>2015/17/18/19/20/21/23/24/25</t>
  </si>
  <si>
    <t>Ira Milutin</t>
  </si>
  <si>
    <t>OKUSI ŠKOLU</t>
  </si>
  <si>
    <t xml:space="preserve">Hotelijersko-turističa i ugostiteljska škola </t>
  </si>
  <si>
    <t>23000 Zadar, A.G. Matoša 40</t>
  </si>
  <si>
    <t>023/335 295</t>
  </si>
  <si>
    <t>htus@htus.htnet.hr</t>
  </si>
  <si>
    <t>Josipa Škalabrin</t>
  </si>
  <si>
    <t>ORKULA</t>
  </si>
  <si>
    <t xml:space="preserve">OŠ Pakoštane </t>
  </si>
  <si>
    <t>23211 Pakoštane, Bana Josipa Jelačića 1</t>
  </si>
  <si>
    <t>023/381 042</t>
  </si>
  <si>
    <t>2019/20/21/22/23/25</t>
  </si>
  <si>
    <t>Ivo Ćirak</t>
  </si>
  <si>
    <t>OTUČA</t>
  </si>
  <si>
    <t>Srednja škola Gračac</t>
  </si>
  <si>
    <t>23440 Gračac, Školska 8</t>
  </si>
  <si>
    <t>03363221827</t>
  </si>
  <si>
    <t>023/773 870</t>
  </si>
  <si>
    <t>Sandra Fulanović</t>
  </si>
  <si>
    <t>PALATIUM</t>
  </si>
  <si>
    <t>OŠ Franka Lisice Polača</t>
  </si>
  <si>
    <t>23423 Polača, Polača 140</t>
  </si>
  <si>
    <t>023/662 166</t>
  </si>
  <si>
    <t>ured@os-polaca.skole.hr</t>
  </si>
  <si>
    <t>11.04.2023.</t>
  </si>
  <si>
    <t>Mateo Torić</t>
  </si>
  <si>
    <t>OŠ "Petar Zoranić"</t>
  </si>
  <si>
    <t>23422 Stankovci, Stankovci 222</t>
  </si>
  <si>
    <t>023/380 171, 380 458</t>
  </si>
  <si>
    <t>PETAR LORINI</t>
  </si>
  <si>
    <t>OŠ Petar Lorini</t>
  </si>
  <si>
    <t>23281 Sali, Sali III 20, Dugi otok</t>
  </si>
  <si>
    <t>023/377 556</t>
  </si>
  <si>
    <t>ured@ospetarlorini.hr</t>
  </si>
  <si>
    <t>09. 03. 2022.</t>
  </si>
  <si>
    <t>Marija Aunedi</t>
  </si>
  <si>
    <t>ROČELICA</t>
  </si>
  <si>
    <t>OŠ Jurja Dalmatinca</t>
  </si>
  <si>
    <t>23250 Pag, Ante Starčevića 10</t>
  </si>
  <si>
    <t>023/611 517, 611 455</t>
  </si>
  <si>
    <t>Željka Zubović</t>
  </si>
  <si>
    <t>SALVIA</t>
  </si>
  <si>
    <t>Medicinska škola Ante Kuzmanića - Zadar</t>
  </si>
  <si>
    <t>23000 Zadar, dr. Franje Tuđmana 24/G</t>
  </si>
  <si>
    <t>023/335 300</t>
  </si>
  <si>
    <t>tajnistvo@medskolazd.hr</t>
  </si>
  <si>
    <t>Mariana Lekšić</t>
  </si>
  <si>
    <t>SLANI ŠKOJ</t>
  </si>
  <si>
    <t xml:space="preserve">SŠ Bartula Kašića, Pag </t>
  </si>
  <si>
    <t>23250 Pag, Ante Starčevića 9</t>
  </si>
  <si>
    <t>023/600 270</t>
  </si>
  <si>
    <t>Ivana Holubec Škunca</t>
  </si>
  <si>
    <t>SOLIDUS</t>
  </si>
  <si>
    <t>Ekonomska-birotehnička i trgovačka škola Zadar</t>
  </si>
  <si>
    <t>23000 Zadar, Antuna Gustava Matoša 40</t>
  </si>
  <si>
    <t>04405149472</t>
  </si>
  <si>
    <t>023/331 221</t>
  </si>
  <si>
    <t>ekonomska@ebt-zadar.hr</t>
  </si>
  <si>
    <t>2021/22/23/24/25</t>
  </si>
  <si>
    <t>Sandra Bijelić Pajović</t>
  </si>
  <si>
    <t>TOČAK</t>
  </si>
  <si>
    <t>OŠ Zemunik</t>
  </si>
  <si>
    <t>23222 Zemunik Donji, I. Ulica br. 20</t>
  </si>
  <si>
    <t>023/351 007, 351 640</t>
  </si>
  <si>
    <t>Andrea Maloča</t>
  </si>
  <si>
    <t>TRAVERSA</t>
  </si>
  <si>
    <t>OŠ Petra Zoranića</t>
  </si>
  <si>
    <t>23243 Jasenice, Petra Zoranića 37, Maslenica</t>
  </si>
  <si>
    <t>023/655 621, 655 379</t>
  </si>
  <si>
    <t>13. 12. 2014.</t>
  </si>
  <si>
    <t>Ruža Knez</t>
  </si>
  <si>
    <t>VITRENIK</t>
  </si>
  <si>
    <t>OŠ Starigrad</t>
  </si>
  <si>
    <t>23244 Starigrad, Jose Dokoze 30</t>
  </si>
  <si>
    <t>023/369 153, 369 206</t>
  </si>
  <si>
    <t>Ana Katalinić Bach</t>
  </si>
  <si>
    <t>VLASTELICA</t>
  </si>
  <si>
    <t>OŠ Petar Zoranić</t>
  </si>
  <si>
    <t>23232 Nin, ul. dr. Franje Tuđmana 3</t>
  </si>
  <si>
    <t>03918739947</t>
  </si>
  <si>
    <t>023/ 264 023</t>
  </si>
  <si>
    <t>ured@os-pzoranic-nin.skole.hr</t>
  </si>
  <si>
    <t>Denisa Špar</t>
  </si>
  <si>
    <t>Poljoprivredna, prehrambena i veterinarska škola Stanka Ožanića</t>
  </si>
  <si>
    <t>23000 Zadar, Dr. F. Tuđmana 24/H</t>
  </si>
  <si>
    <t>023/316 044, 315 668</t>
  </si>
  <si>
    <t>2015/16/17/18/21/22/23/24/25/26</t>
  </si>
  <si>
    <t>Željkica Aralica</t>
  </si>
  <si>
    <t>XIV. OSJEČKO-BARANJSKA ŽUPANIJA</t>
  </si>
  <si>
    <t>AGROVET</t>
  </si>
  <si>
    <t>Poljoprivredna i veterinarska škola Osijek</t>
  </si>
  <si>
    <t>31000 Osijek, Jadrovska 20</t>
  </si>
  <si>
    <t>031/275 960</t>
  </si>
  <si>
    <t>ured@ss-poljoprivredna-veterinarska-os.skole.hr</t>
  </si>
  <si>
    <t>Viktorija Alagić</t>
  </si>
  <si>
    <t>ANTUNTUN</t>
  </si>
  <si>
    <t>OŠ Antunovac</t>
  </si>
  <si>
    <t>31216 Antunovac, Školska ulica 15</t>
  </si>
  <si>
    <t>031/278 899</t>
  </si>
  <si>
    <t>ured@os-antunovac.skole.hr</t>
  </si>
  <si>
    <t>Goran Bažon</t>
  </si>
  <si>
    <t>BARANJA</t>
  </si>
  <si>
    <t>Druga srednja škola Beli Manastir</t>
  </si>
  <si>
    <t>31300 Beli Manastir, Školska 3</t>
  </si>
  <si>
    <t>031/703 306, 705 206</t>
  </si>
  <si>
    <t>Melita Todorović</t>
  </si>
  <si>
    <t>BILJE</t>
  </si>
  <si>
    <t>OŠ "Bilje"</t>
  </si>
  <si>
    <t>31327 Bilje, Školska 8</t>
  </si>
  <si>
    <t>031/750 018, 750 058</t>
  </si>
  <si>
    <t>1974/1991/2005.</t>
  </si>
  <si>
    <t>Dubravka Kolčić-Drlje</t>
  </si>
  <si>
    <t>BOTANICA</t>
  </si>
  <si>
    <t>OŠ Jagodnjak</t>
  </si>
  <si>
    <t>31324 Jagodnjak, Borisa Kidriča 57</t>
  </si>
  <si>
    <t>031/754 063</t>
  </si>
  <si>
    <t>Biljana Mačak</t>
  </si>
  <si>
    <t>31540 Donji Miholjac, Vukovarska 84</t>
  </si>
  <si>
    <t>04017904699</t>
  </si>
  <si>
    <t>031/630 970, 631 049</t>
  </si>
  <si>
    <t>2016/17/18/21/23/24/25/26</t>
  </si>
  <si>
    <t>CEPELIĆI</t>
  </si>
  <si>
    <t>31403 Vuka, Milka Cepelića 1</t>
  </si>
  <si>
    <t>12465487394</t>
  </si>
  <si>
    <t>031/389 213</t>
  </si>
  <si>
    <t>CESARIĆI</t>
  </si>
  <si>
    <t>OŠ Dobriša Cesarić</t>
  </si>
  <si>
    <t>31000 Osijek, Neretvanska 10</t>
  </si>
  <si>
    <t>34313454879</t>
  </si>
  <si>
    <t>031/272-938</t>
  </si>
  <si>
    <t>ured@os-dcesaric-os.skole.hr</t>
  </si>
  <si>
    <t>Ljiljana Štanfelj</t>
  </si>
  <si>
    <t>ČUVARKUĆA</t>
  </si>
  <si>
    <t>OŠ Ante Starčević Viljevo</t>
  </si>
  <si>
    <t>31531 Viljevo, Kralja Tomislava 1</t>
  </si>
  <si>
    <t>031/644 444, 644 640</t>
  </si>
  <si>
    <t>Ana Kinjerovac</t>
  </si>
  <si>
    <t>31226 Dalj, Braće Radić 7</t>
  </si>
  <si>
    <t>031/590 290, 592 156</t>
  </si>
  <si>
    <t>Lidija Jagodić</t>
  </si>
  <si>
    <t>DJEČJE RUKE</t>
  </si>
  <si>
    <t>OŠ Gorjani</t>
  </si>
  <si>
    <t>31422 Gorjani, Bolokan 20</t>
  </si>
  <si>
    <t>03890987030</t>
  </si>
  <si>
    <t>031/853-009, 853-512</t>
  </si>
  <si>
    <t>2021/</t>
  </si>
  <si>
    <t>DOMINO</t>
  </si>
  <si>
    <t>OŠ Đakovački Selci</t>
  </si>
  <si>
    <t>31400 Selci Đakovački, Bana J.Jelačića 9</t>
  </si>
  <si>
    <t>031/832 005</t>
  </si>
  <si>
    <t>DRENAK</t>
  </si>
  <si>
    <t>OŠ Drenje</t>
  </si>
  <si>
    <t>31418 Drenje, Ljudevita Gaja 28</t>
  </si>
  <si>
    <t>031/862-004</t>
  </si>
  <si>
    <t>osdrenje@os-drenje.skole.hr</t>
  </si>
  <si>
    <t>2021/22/23/25/26</t>
  </si>
  <si>
    <t>Danijela Slišković</t>
  </si>
  <si>
    <t>ĐAČKI SOKAK</t>
  </si>
  <si>
    <t>OŠ Matija Gubec Piškorevci</t>
  </si>
  <si>
    <t>31417 Piškorevci, Preobraženski trg 11</t>
  </si>
  <si>
    <t>031/854 769, 854 771</t>
  </si>
  <si>
    <t>Ivana Selec</t>
  </si>
  <si>
    <t>EDuEKO</t>
  </si>
  <si>
    <t>EDukOS - privatna srednja škola s pravom javnosti</t>
  </si>
  <si>
    <t>31000 Osijek, Kardinala Alojzija Stepinca 21</t>
  </si>
  <si>
    <t>091/607 3280</t>
  </si>
  <si>
    <t>gimnazija@edukos.hr</t>
  </si>
  <si>
    <t>Ivana Buljubašić</t>
  </si>
  <si>
    <t>ĐECA</t>
  </si>
  <si>
    <t>31400 Budrovci, Gupčev trg 8</t>
  </si>
  <si>
    <t>031/833 401</t>
  </si>
  <si>
    <t>EKO&amp;EKO</t>
  </si>
  <si>
    <t>Ekonomska škola Braća Radić Đakovo</t>
  </si>
  <si>
    <t>31400 Đakovo, Ul. Vijenac kardinala Alojza Stepinca 11</t>
  </si>
  <si>
    <t>031/811 358</t>
  </si>
  <si>
    <t>ured@ss-ekonomska-bracaradic-dj.skole.hr</t>
  </si>
  <si>
    <t>2019/21/23/25/26</t>
  </si>
  <si>
    <t>Brankica Radonić</t>
  </si>
  <si>
    <t>EKO-ERNEST</t>
  </si>
  <si>
    <t>OŠ Ernestinovo</t>
  </si>
  <si>
    <t>31215 Ernestinovo, Školska 1</t>
  </si>
  <si>
    <t>031/270 213</t>
  </si>
  <si>
    <t>2015/16/17/18/19/20/21/22/23/26</t>
  </si>
  <si>
    <t>Mirela Redžić</t>
  </si>
  <si>
    <t>EKO ZONA - GAJEVCI</t>
  </si>
  <si>
    <t>OŠ Ljudevita Gaja, Osijek</t>
  </si>
  <si>
    <t>31000 Osijek, Krstova 99</t>
  </si>
  <si>
    <t>031/503 800</t>
  </si>
  <si>
    <t>skola@os-ljgaja-os.skole.hr</t>
  </si>
  <si>
    <t>Jelena Pehar Smiljanić</t>
  </si>
  <si>
    <t>OŠ Dalj</t>
  </si>
  <si>
    <t>31226 Dalj, Zagrebačka bb</t>
  </si>
  <si>
    <t>031/590 133, 303 876</t>
  </si>
  <si>
    <t>2016/17/18/19/21/22/25/26</t>
  </si>
  <si>
    <t>Ljiljana Rako</t>
  </si>
  <si>
    <t>OŠ Tenja</t>
  </si>
  <si>
    <t>31207 Tenja, Svete Ane 2</t>
  </si>
  <si>
    <t>031/290 211, 295 133</t>
  </si>
  <si>
    <t>1956.</t>
  </si>
  <si>
    <t>Nataša Šnajder</t>
  </si>
  <si>
    <t>GORANOVCI</t>
  </si>
  <si>
    <t>31400 Đakovo, Kralja Tomislava 25</t>
  </si>
  <si>
    <t>031/813 572</t>
  </si>
  <si>
    <t>igk@os-igkovacic-dj.skole.hr</t>
  </si>
  <si>
    <t>Ana Pilipović</t>
  </si>
  <si>
    <t>ISIDORA</t>
  </si>
  <si>
    <t>SŠ Isidora Kršnjavoga</t>
  </si>
  <si>
    <t>31500 Našice, Augusta Cesarca 20</t>
  </si>
  <si>
    <t>031/613 473, 613 202</t>
  </si>
  <si>
    <t>Danijela Puhanić</t>
  </si>
  <si>
    <t>IVAN ŠTARK</t>
  </si>
  <si>
    <t>COO "Ivan Štark"</t>
  </si>
  <si>
    <t>31000 Osijek, Drinska 12b</t>
  </si>
  <si>
    <t>031/274 811, 496 761</t>
  </si>
  <si>
    <t>1980/1991/1994.</t>
  </si>
  <si>
    <t>31000 Osijek, Kalnička 48</t>
  </si>
  <si>
    <t>031/303 833, 495 251</t>
  </si>
  <si>
    <t>2015/16/17/18/2021/22/23/24/25/26</t>
  </si>
  <si>
    <t>Ivan Macanić</t>
  </si>
  <si>
    <t>JANOŠIK</t>
  </si>
  <si>
    <t>31424 Josipovac Punitovački, B. Banas 2</t>
  </si>
  <si>
    <t>031/861 650</t>
  </si>
  <si>
    <t>2024</t>
  </si>
  <si>
    <t>JELISAVAC</t>
  </si>
  <si>
    <t>OŠ Ivana Brnjika Slovaka</t>
  </si>
  <si>
    <t>31500 Jelisavac, Ivana Brnjika Slovaka 37</t>
  </si>
  <si>
    <t>031/605 011, 605 173</t>
  </si>
  <si>
    <t>06. 11. 2011.</t>
  </si>
  <si>
    <t>Marija Hmura</t>
  </si>
  <si>
    <t>KARAŠICA</t>
  </si>
  <si>
    <t>OŠ Matije Petra Katančića</t>
  </si>
  <si>
    <t>31550 Valpovo, Ive Lole Ribara 3</t>
  </si>
  <si>
    <t>04102082761</t>
  </si>
  <si>
    <t>031/651 576, 496 724</t>
  </si>
  <si>
    <t>Matija Bartolović</t>
  </si>
  <si>
    <t>Strojarska tehnička škola</t>
  </si>
  <si>
    <t>31000 Osijek, Istarska 3</t>
  </si>
  <si>
    <t>031/207 277, 494 600</t>
  </si>
  <si>
    <t>Dalibor Rašić</t>
  </si>
  <si>
    <t>KREATIVNE RUKE</t>
  </si>
  <si>
    <t>Obrtnička škola Osijek</t>
  </si>
  <si>
    <t>31000 Osijek, Trg bana Josipa Jelačića 24</t>
  </si>
  <si>
    <t>031/506 150</t>
  </si>
  <si>
    <t>ured@ss-obrtnicka-os.skole.hr</t>
  </si>
  <si>
    <t>Verica Brajko</t>
  </si>
  <si>
    <t>KREŽMOLINA</t>
  </si>
  <si>
    <t>OŠ Franje Krežme</t>
  </si>
  <si>
    <t>31000 Osijek, Školska 3</t>
  </si>
  <si>
    <t>031/215 268</t>
  </si>
  <si>
    <t>KUPUSIĆI</t>
  </si>
  <si>
    <t>31431 Čepin, Kalnička 17</t>
  </si>
  <si>
    <t>031/ 383 456</t>
  </si>
  <si>
    <t>1958/1984/1999.</t>
  </si>
  <si>
    <t>Renata Viviora -Rous</t>
  </si>
  <si>
    <t>LASLOVO</t>
  </si>
  <si>
    <t>OŠ Laslovo</t>
  </si>
  <si>
    <t>31214 Laslovo, Školska 1</t>
  </si>
  <si>
    <t>031/289 003</t>
  </si>
  <si>
    <t>2018/19/2021/22/23/24/25/26</t>
  </si>
  <si>
    <t>Mislav Borovac</t>
  </si>
  <si>
    <t>LEGIĆI</t>
  </si>
  <si>
    <t>OŠ Vladimira Becića</t>
  </si>
  <si>
    <t>31000 Osijek, Vijenac A. Cesarca 36</t>
  </si>
  <si>
    <t>031/375 644, 376-366</t>
  </si>
  <si>
    <t>Marko Rajić</t>
  </si>
  <si>
    <t>31000 Osijek, Gundulićeva 5a</t>
  </si>
  <si>
    <t>031/202 744, 495 491</t>
  </si>
  <si>
    <t>13. 03. 2009.</t>
  </si>
  <si>
    <t>Marija Bilokapić</t>
  </si>
  <si>
    <t>L.U.D.</t>
  </si>
  <si>
    <t>Škola primjenjene umjetnosti i dizajna</t>
  </si>
  <si>
    <t>31000 Osijek, Drinska 12</t>
  </si>
  <si>
    <t>09179210440</t>
  </si>
  <si>
    <t xml:space="preserve">031/273 126, 273 096 </t>
  </si>
  <si>
    <t>Zrinoslava Šarac</t>
  </si>
  <si>
    <t>MATO LOVRAK</t>
  </si>
  <si>
    <t>31404 Vladislavci, Kralja Tomislava 75</t>
  </si>
  <si>
    <t>031/391 016, 391 258</t>
  </si>
  <si>
    <t>Renata Zuzjak</t>
  </si>
  <si>
    <t>OŠ Dore Pejačević</t>
  </si>
  <si>
    <t>31500 Našice, Augusta Cesarca 18</t>
  </si>
  <si>
    <t>031/613 357,613 909</t>
  </si>
  <si>
    <t>1981/1991/2002.</t>
  </si>
  <si>
    <t>Tanja Molnar</t>
  </si>
  <si>
    <t>MRAVAC</t>
  </si>
  <si>
    <t>OŠ S.S.Kranjčević</t>
  </si>
  <si>
    <t>31416 Levanjska Varoš, Glavna 62</t>
  </si>
  <si>
    <t>031/864 003, 031/864 369</t>
  </si>
  <si>
    <t>2018./19/20/21/22/23/24/25/26</t>
  </si>
  <si>
    <t>MRAVCI-ZNALCI</t>
  </si>
  <si>
    <t>OŠ "Dr. Franjo Tuđman"</t>
  </si>
  <si>
    <t>31300 Beli Manastir, Svetog Martina 16</t>
  </si>
  <si>
    <t>031/703 780, 701 460</t>
  </si>
  <si>
    <t>ured@os-drftudjman-beli-manastir.skole.hr</t>
  </si>
  <si>
    <t>Dina Lukić</t>
  </si>
  <si>
    <t>MURSA</t>
  </si>
  <si>
    <t>Prosvjetno-kulturni centar Mađara u RH - Osijek</t>
  </si>
  <si>
    <t>31000 Osijek, Drinska 12a</t>
  </si>
  <si>
    <t>031/274 339</t>
  </si>
  <si>
    <t>hmomk@pkcm.hr</t>
  </si>
  <si>
    <t>18.01.2020.</t>
  </si>
  <si>
    <t>2020/21/22/24</t>
  </si>
  <si>
    <t>Timea Vučenović Belašić</t>
  </si>
  <si>
    <t>NAZOROVCI</t>
  </si>
  <si>
    <t>OŠ "Vladimira Nazora" Đakovo</t>
  </si>
  <si>
    <t>31400 Đakovo, Kralja Tomislava 18</t>
  </si>
  <si>
    <t>031/813 406</t>
  </si>
  <si>
    <t>10. 10. 2019.</t>
  </si>
  <si>
    <t>Ana Maršić</t>
  </si>
  <si>
    <t>31000 Osijek, Vinkovačka 3</t>
  </si>
  <si>
    <t>031/201 850</t>
  </si>
  <si>
    <t>ured@centar-autizam-os.skole.hr</t>
  </si>
  <si>
    <t>Martina Kovačević</t>
  </si>
  <si>
    <t>PAPRIKA JANCSI</t>
  </si>
  <si>
    <t>OŠ Lug - Laskoi Altalanos Iskola</t>
  </si>
  <si>
    <t>31328 Lug, Školska 6</t>
  </si>
  <si>
    <t>031/754 257</t>
  </si>
  <si>
    <t>08. 02. 2013.</t>
  </si>
  <si>
    <t>Žužana Molnar</t>
  </si>
  <si>
    <t>PARTUM</t>
  </si>
  <si>
    <t>Ekonomska i upravna škola Osijek</t>
  </si>
  <si>
    <t>31000 Osijek, Trg Svetog Trojstva 4</t>
  </si>
  <si>
    <t>031/212 670</t>
  </si>
  <si>
    <t>ured@ss-ekonomska-upravna-os.skole.hr</t>
  </si>
  <si>
    <t>Sanda Duk Pritišanac</t>
  </si>
  <si>
    <t>PRO NOS</t>
  </si>
  <si>
    <t>Medicinska škola Osijek</t>
  </si>
  <si>
    <t>31000 Osijek, Vukovarska 209</t>
  </si>
  <si>
    <t>031/540 200</t>
  </si>
  <si>
    <t>ured@ss-medicinska-os.skole.hr</t>
  </si>
  <si>
    <t>2019/20/21/23/24</t>
  </si>
  <si>
    <t>Ivana Nemet</t>
  </si>
  <si>
    <t>PROTON</t>
  </si>
  <si>
    <t xml:space="preserve">Elektrotehnička i prometna škola </t>
  </si>
  <si>
    <t>031/208 400</t>
  </si>
  <si>
    <t>2018/19/21/23/25</t>
  </si>
  <si>
    <t>Miroslav Delač</t>
  </si>
  <si>
    <t>(RE)KREATIVNE PČELICE</t>
  </si>
  <si>
    <t>OŠ Popovac</t>
  </si>
  <si>
    <t>31303 Popovac, V.Nazora 26</t>
  </si>
  <si>
    <t>031/728 384</t>
  </si>
  <si>
    <t>ured@os-popovac.skole.hr</t>
  </si>
  <si>
    <t>Marijana Kuna</t>
  </si>
  <si>
    <t>RUĐERICA</t>
  </si>
  <si>
    <t>Tehnička škola i prirodoslovna gimnazija Ruđera Boškovića</t>
  </si>
  <si>
    <t>31000 Osijek, Vukovarska cesta 209</t>
  </si>
  <si>
    <t>43890802516</t>
  </si>
  <si>
    <t>031/501 933</t>
  </si>
  <si>
    <t>ured@ss-tehnicka-rboskovica-os.skole.hr</t>
  </si>
  <si>
    <t>Ana Krmek</t>
  </si>
  <si>
    <t>SEMELJČICA</t>
  </si>
  <si>
    <t>31402 Semeljci</t>
  </si>
  <si>
    <t>77433474733</t>
  </si>
  <si>
    <t>031/856 081</t>
  </si>
  <si>
    <t>skola@os-jkozarca-semeljci.skole.hr</t>
  </si>
  <si>
    <t>Sanja Posavčević</t>
  </si>
  <si>
    <t>SŠ Josipa Kozarca</t>
  </si>
  <si>
    <t>31511 Đurđenovac, Trg dr. Franje Tuđmana 4</t>
  </si>
  <si>
    <t>03533701885</t>
  </si>
  <si>
    <t>031/601 554</t>
  </si>
  <si>
    <t>Vanesa Topalović</t>
  </si>
  <si>
    <t>S(P)RETNE RUKE</t>
  </si>
  <si>
    <t>OŠ Jagode Truhelke</t>
  </si>
  <si>
    <t>31000 Osijek, Crkvena ulica 23</t>
  </si>
  <si>
    <t>031/506 175</t>
  </si>
  <si>
    <t>skola@os-jtruhelke-os.skole.hr</t>
  </si>
  <si>
    <t>Vedrana Čerina</t>
  </si>
  <si>
    <t>STRIZIVOJNA</t>
  </si>
  <si>
    <t>OŠ "Ivana Brlić Mažuranić"</t>
  </si>
  <si>
    <t>31410 Strizivojna, Braće Radić 166</t>
  </si>
  <si>
    <t>031/831 091</t>
  </si>
  <si>
    <t>Nevenka Vrljić</t>
  </si>
  <si>
    <t>STROSS</t>
  </si>
  <si>
    <t>OŠ J.J.Strossmayer</t>
  </si>
  <si>
    <t>31511 Đurđenovac, Ulica Alojzija Stepiunca bb</t>
  </si>
  <si>
    <t>031/601 101</t>
  </si>
  <si>
    <t>ured@os-jjstrossmayera-djurdjenovac.skole.hr</t>
  </si>
  <si>
    <t>Marijana Fridl</t>
  </si>
  <si>
    <t>31400 Đakovo, Vijenac kardinala Alojzija Stepinca 11, p.p. 75</t>
  </si>
  <si>
    <t>031/812 317</t>
  </si>
  <si>
    <t>SULJOŠANKA</t>
  </si>
  <si>
    <t>OŠ Kneževi Vinogradi</t>
  </si>
  <si>
    <t>31309 Kneževi Vinogradi, Glavna 44</t>
  </si>
  <si>
    <t>031/730 661</t>
  </si>
  <si>
    <t>2021/23/24/25</t>
  </si>
  <si>
    <t>Maja Lesjak</t>
  </si>
  <si>
    <t>SUNCOKRET</t>
  </si>
  <si>
    <t>OŠ Darda</t>
  </si>
  <si>
    <t>31326 Darda, Školska 9</t>
  </si>
  <si>
    <t>031/740 519</t>
  </si>
  <si>
    <t>ured@os-darda.skole.hr</t>
  </si>
  <si>
    <t>19/21/23/24/25/26</t>
  </si>
  <si>
    <t>Ivana Valeri</t>
  </si>
  <si>
    <t>OŠ Miroslava Krleže</t>
  </si>
  <si>
    <t>31431 Čepin, Kralja Zvonimira 100</t>
  </si>
  <si>
    <t>031/382 602</t>
  </si>
  <si>
    <t>2015/16/17/18/19/20/21/24/25</t>
  </si>
  <si>
    <t>Lidija Benaković</t>
  </si>
  <si>
    <t>ŠEĆERKO</t>
  </si>
  <si>
    <t>OŠ Šećerana</t>
  </si>
  <si>
    <t>31300 Beli Manastir, Šećerana, Žrt. dom. rata 27</t>
  </si>
  <si>
    <t>031/725 004</t>
  </si>
  <si>
    <t>skola@os-secerana.skole.hr</t>
  </si>
  <si>
    <t>Brankica Murk</t>
  </si>
  <si>
    <t>TINKA</t>
  </si>
  <si>
    <t>OŠ "Tin Ujević"</t>
  </si>
  <si>
    <t>31000 Osijek, Opatijska 46</t>
  </si>
  <si>
    <t>031/561 210</t>
  </si>
  <si>
    <t>Hana Šprem</t>
  </si>
  <si>
    <t>TINTILINIĆ</t>
  </si>
  <si>
    <t>31224 Koška, Trg dr. Franje Tuđmana 5</t>
  </si>
  <si>
    <t>031/681 768</t>
  </si>
  <si>
    <t>ured@os-ibmazuranic-koska.skole.hr</t>
  </si>
  <si>
    <t>TOMISLAV</t>
  </si>
  <si>
    <t>OŠ Kralja Tomislava</t>
  </si>
  <si>
    <t>31500 Našice, Matice hrvatske 1</t>
  </si>
  <si>
    <t>031/615 270</t>
  </si>
  <si>
    <t>Nataša Kruljac</t>
  </si>
  <si>
    <t>TRGOS</t>
  </si>
  <si>
    <t>Trgovačka i komercijalna škola 'Davor Milas'</t>
  </si>
  <si>
    <t>31000 Osijek, Gundulićeva 38</t>
  </si>
  <si>
    <t>031/202-234</t>
  </si>
  <si>
    <t>trgos@tiksdm.hr</t>
  </si>
  <si>
    <t>Ena Kovačević</t>
  </si>
  <si>
    <t>UGOs</t>
  </si>
  <si>
    <t xml:space="preserve">Ugostiteljsko-turistička škola </t>
  </si>
  <si>
    <t>31000 Osijek, Matije Gupca 61</t>
  </si>
  <si>
    <t>031/211 095</t>
  </si>
  <si>
    <t>ured@ss-ugostiteljsko-turisticka-os.skole.hr</t>
  </si>
  <si>
    <t>2024/</t>
  </si>
  <si>
    <t>Mario Mihić</t>
  </si>
  <si>
    <t>VIJENAC</t>
  </si>
  <si>
    <t>31000 Osijek, Vijenac Ivana Meštrovića 36</t>
  </si>
  <si>
    <t>031/204 232</t>
  </si>
  <si>
    <t>OŠ Višnjevac</t>
  </si>
  <si>
    <t>31220 Višnjevac, Crni put 41</t>
  </si>
  <si>
    <t>031/310 180, 352 416</t>
  </si>
  <si>
    <t>1974/1991/2001.</t>
  </si>
  <si>
    <t>Natalija Krešo</t>
  </si>
  <si>
    <t>VITEZOVI</t>
  </si>
  <si>
    <t>OŠ "Grigor Vitez"</t>
  </si>
  <si>
    <t>31000 Osijek, Korčulanska 1</t>
  </si>
  <si>
    <t>031/503 416</t>
  </si>
  <si>
    <t>Zrinka Josipović</t>
  </si>
  <si>
    <t>VÖRÖS MÁRTA</t>
  </si>
  <si>
    <t xml:space="preserve">OŠ Zmajevac </t>
  </si>
  <si>
    <t>31307 Zmajevac, Sportska 2a</t>
  </si>
  <si>
    <t>031/734 393</t>
  </si>
  <si>
    <t>Dragana Božić</t>
  </si>
  <si>
    <t>AMFORA</t>
  </si>
  <si>
    <t>OŠ Vodice</t>
  </si>
  <si>
    <t>22211 Vodice, Stanka Mićina bb</t>
  </si>
  <si>
    <t>022/443 255</t>
  </si>
  <si>
    <t>Ana Jurić</t>
  </si>
  <si>
    <t xml:space="preserve">BOVULICE  </t>
  </si>
  <si>
    <t>22000 Šibenik, Put kroz Meterize 48</t>
  </si>
  <si>
    <t>04682379925</t>
  </si>
  <si>
    <t>022/340 638</t>
  </si>
  <si>
    <t>Ivana Jurica</t>
  </si>
  <si>
    <t>GLAMA</t>
  </si>
  <si>
    <t>OŠ Kistanje</t>
  </si>
  <si>
    <t>22305 Kistanje, Dr. F. Tuđmana 80</t>
  </si>
  <si>
    <t>02524221654</t>
  </si>
  <si>
    <t>022/763 600</t>
  </si>
  <si>
    <t>ured@os-kistanje.skole.hr</t>
  </si>
  <si>
    <t>2023/25/26</t>
  </si>
  <si>
    <t>Ana-Marija Trevižan Vujčić</t>
  </si>
  <si>
    <t xml:space="preserve">KRTOL  </t>
  </si>
  <si>
    <t>OŠ Rogoznica</t>
  </si>
  <si>
    <t>22203 Rogoznica, Ante Starčevića bb</t>
  </si>
  <si>
    <t>022/558 083, 559 238</t>
  </si>
  <si>
    <t>Elvira Vukorepa</t>
  </si>
  <si>
    <t xml:space="preserve">MAKIRINA  </t>
  </si>
  <si>
    <t>OŠ Pirovac</t>
  </si>
  <si>
    <t>22213 Pirovac, Put škole 10</t>
  </si>
  <si>
    <t>022/467 005, 466 083</t>
  </si>
  <si>
    <t>Branka Buljan Perić</t>
  </si>
  <si>
    <t>OŠ Primošten</t>
  </si>
  <si>
    <t>22202 Primošten, Splitska 14</t>
  </si>
  <si>
    <t>022/571 812, 571 750</t>
  </si>
  <si>
    <t>Amalija Pancirova</t>
  </si>
  <si>
    <t>OŠ "Vjekoslava Kaleba"</t>
  </si>
  <si>
    <t>22240 Tisno, Put Luke bb</t>
  </si>
  <si>
    <t>03878220834</t>
  </si>
  <si>
    <t>022/439 314</t>
  </si>
  <si>
    <t>1988./2000./13</t>
  </si>
  <si>
    <t xml:space="preserve">Srednja strukovna škola Šibenik </t>
  </si>
  <si>
    <t>22000 Šibenik, A Šupuka 31</t>
  </si>
  <si>
    <t>17279321456</t>
  </si>
  <si>
    <t>022/213 383</t>
  </si>
  <si>
    <t>ravnatelj@ss-strukovna-si.skole.hr</t>
  </si>
  <si>
    <t>08. 03. 2018.</t>
  </si>
  <si>
    <t>2018/19/21/23/24/25/26</t>
  </si>
  <si>
    <t>Pero Grgić</t>
  </si>
  <si>
    <t xml:space="preserve">SMRIKA </t>
  </si>
  <si>
    <t>OŠ Antuna Mihanovića Petropoljskog</t>
  </si>
  <si>
    <t>22320 Drniš, A. Mihanovića 5</t>
  </si>
  <si>
    <t>022/886 039, 888 655</t>
  </si>
  <si>
    <t>Anita Cota</t>
  </si>
  <si>
    <t xml:space="preserve">ŠIBENSKO BLAGO  </t>
  </si>
  <si>
    <t>COO Šubićevac</t>
  </si>
  <si>
    <t>22000 Šibenik, Bana Josipa Jelačića 4</t>
  </si>
  <si>
    <t>022/219 711, 219 710</t>
  </si>
  <si>
    <t>Marijana Matuša</t>
  </si>
  <si>
    <t>ŠKOLJKA</t>
  </si>
  <si>
    <t>Katolička OŠ</t>
  </si>
  <si>
    <t>22000 Šibenik, Velimira Škorpika 8</t>
  </si>
  <si>
    <t>022/330 723, 330 729</t>
  </si>
  <si>
    <t>Milena Mikulandra</t>
  </si>
  <si>
    <t xml:space="preserve">TIĆI   </t>
  </si>
  <si>
    <t>OŠ Jurja Šižgorića</t>
  </si>
  <si>
    <t>22000 Šibenik, Stjepana Radića 44a</t>
  </si>
  <si>
    <t>022/218 636, 218 630</t>
  </si>
  <si>
    <t>2015/16/17/18/19/22/23/25</t>
  </si>
  <si>
    <t>Toni Plavčić</t>
  </si>
  <si>
    <t>TRGOFLORES</t>
  </si>
  <si>
    <t>SŠ Lovre Montija</t>
  </si>
  <si>
    <t>22300 Knin, Ikičina 30</t>
  </si>
  <si>
    <t>022/660 330, 664 816</t>
  </si>
  <si>
    <t>Kristina Tepić</t>
  </si>
  <si>
    <t xml:space="preserve">VLAKA    </t>
  </si>
  <si>
    <t>OŠ Vrpolje</t>
  </si>
  <si>
    <t>22001 Vrpolje, Vrpoljička cesta bb</t>
  </si>
  <si>
    <t>022/565 776, 565 633</t>
  </si>
  <si>
    <t>2015/16/17/21/22/24/25</t>
  </si>
  <si>
    <t>Antonia Petković</t>
  </si>
  <si>
    <t>ZELENI ORAH</t>
  </si>
  <si>
    <t>OŠ Skradin</t>
  </si>
  <si>
    <t>22222 Skradin, Put Križa 1</t>
  </si>
  <si>
    <t>022/771 067, 771 631</t>
  </si>
  <si>
    <t>Livija Markovina</t>
  </si>
  <si>
    <t>AGMA</t>
  </si>
  <si>
    <t xml:space="preserve">OŠ Antun Gustav Matoš </t>
  </si>
  <si>
    <t>32100 Vinkovci, Ohridska 21</t>
  </si>
  <si>
    <t>032/303 698</t>
  </si>
  <si>
    <t>Andrea Maslov Topalović</t>
  </si>
  <si>
    <t>AGRO</t>
  </si>
  <si>
    <t>Poljoprivredno šumarska škola</t>
  </si>
  <si>
    <t>32100 Vinkovci, H. D. Genschera 16</t>
  </si>
  <si>
    <t>032/306 292, 306 601</t>
  </si>
  <si>
    <t>Mirjana Butorac</t>
  </si>
  <si>
    <t>ALŠAN</t>
  </si>
  <si>
    <t>OŠ Antun i Stjepan Radić</t>
  </si>
  <si>
    <t>32260 Gunja, M. Krleže 2</t>
  </si>
  <si>
    <t>032/881 115, 032/882 252</t>
  </si>
  <si>
    <t>Branka Došen</t>
  </si>
  <si>
    <t>BERAVA</t>
  </si>
  <si>
    <t>32276 Babina Greda, Vladimira Nazora 1</t>
  </si>
  <si>
    <t>032/854 307</t>
  </si>
  <si>
    <t>BOSUT</t>
  </si>
  <si>
    <t>OŠ Ivan Kozarac</t>
  </si>
  <si>
    <t>32245 Nijemci, Zrinska 8</t>
  </si>
  <si>
    <t>032/280 265, 280 995</t>
  </si>
  <si>
    <t>Gordana Kragulj</t>
  </si>
  <si>
    <t>DANUVIUS</t>
  </si>
  <si>
    <t>Tehnička škola Nikole Tesle</t>
  </si>
  <si>
    <t>32000 Vukovar, Blage Zadre 4</t>
  </si>
  <si>
    <t>032/423 025</t>
  </si>
  <si>
    <t>Dragan Milanović</t>
  </si>
  <si>
    <t>OŠ Ivane Brlić-Mažuranić Rokovci-Andrijaševci</t>
  </si>
  <si>
    <t>32271 Rokovci, Školska 1</t>
  </si>
  <si>
    <t>032/372 462</t>
  </si>
  <si>
    <t>Ivana Grubišić</t>
  </si>
  <si>
    <t>DREN</t>
  </si>
  <si>
    <t>OŠ "Franjo Hanaman"</t>
  </si>
  <si>
    <t>32257 Drenovci, Istrev 2</t>
  </si>
  <si>
    <t>032/862-834</t>
  </si>
  <si>
    <t>Domagoj Janjić</t>
  </si>
  <si>
    <t>DUKAT</t>
  </si>
  <si>
    <t>32214 Tordinci, Školska 26</t>
  </si>
  <si>
    <t>032/580 348</t>
  </si>
  <si>
    <t>Đurđica Marić</t>
  </si>
  <si>
    <t>DUNAV</t>
  </si>
  <si>
    <t>OŠ Siniše Glavaševića</t>
  </si>
  <si>
    <t>32010 Vukovar, Dr. Ante Starčevića 5</t>
  </si>
  <si>
    <t>032/422 848, 847 (ravnateljica)</t>
  </si>
  <si>
    <t>2015/16/17/18/19/21/23</t>
  </si>
  <si>
    <t>Ivana Iljkić</t>
  </si>
  <si>
    <t>EkoDomac</t>
  </si>
  <si>
    <t>Ekonomska i trgovačka škola Ivana Domca</t>
  </si>
  <si>
    <t>32100 Vinkovci,  Ul. Antuna Akšamovića 31</t>
  </si>
  <si>
    <t>032/354 064</t>
  </si>
  <si>
    <t>04. 05. 2023.</t>
  </si>
  <si>
    <t>Mato Džalto</t>
  </si>
  <si>
    <t>GOLUBICA</t>
  </si>
  <si>
    <t>OŠ Antuna Bauera</t>
  </si>
  <si>
    <t>32000 Vukovar, Trg Matije Gupca bb</t>
  </si>
  <si>
    <t>032/414 649, 414 146</t>
  </si>
  <si>
    <t>Dijana Timarac</t>
  </si>
  <si>
    <t>GORANI</t>
  </si>
  <si>
    <t>OŠ I.G. Kovačića</t>
  </si>
  <si>
    <t>32100 Vinkovci, Hrvatskih žrtava 11</t>
  </si>
  <si>
    <t>032/332-390</t>
  </si>
  <si>
    <t>ured@os-igkovacica-vk.skole.hr</t>
  </si>
  <si>
    <t>22.05.2020.</t>
  </si>
  <si>
    <t>Krešimir Sučić</t>
  </si>
  <si>
    <t>GRAC</t>
  </si>
  <si>
    <t>OŠ Matija Antun Reljković</t>
  </si>
  <si>
    <t>32272 Cerna, Šetalište dr. F. Tuđmana 3</t>
  </si>
  <si>
    <t>032/843 788, 844-948</t>
  </si>
  <si>
    <t>2015/16/17/18/19/23/24/25</t>
  </si>
  <si>
    <t>32284 Stari Mikanovci, V.Nazora 18A</t>
  </si>
  <si>
    <t>032/210 239</t>
  </si>
  <si>
    <t>Mislav Škof</t>
  </si>
  <si>
    <t>ISTER</t>
  </si>
  <si>
    <t>Strukovna škola Vukovar Marko Babić</t>
  </si>
  <si>
    <t>32010 Vukovar, Domovinskog rata 58</t>
  </si>
  <si>
    <t>032/424 970, 424 973</t>
  </si>
  <si>
    <t>2016/17/18/19/25</t>
  </si>
  <si>
    <t>Dragana Samardžija</t>
  </si>
  <si>
    <t>OŠ Čakovci</t>
  </si>
  <si>
    <t>32238 Čakovci, Š. Petefija 8</t>
  </si>
  <si>
    <t>032/534 134</t>
  </si>
  <si>
    <t>Lesya Mudri</t>
  </si>
  <si>
    <t>KLASJE</t>
  </si>
  <si>
    <t>Obrtničko industrijska škola</t>
  </si>
  <si>
    <t>32270 Županja, Veliki Kraj 42</t>
  </si>
  <si>
    <t>032/837 442, 837 649</t>
  </si>
  <si>
    <t>1983/2006/2008.</t>
  </si>
  <si>
    <t>Elvira Lučić</t>
  </si>
  <si>
    <t>32253 Komletinci, Braće Radić 17</t>
  </si>
  <si>
    <t>032/391 539, 391 720</t>
  </si>
  <si>
    <t>Ljubica Martinović</t>
  </si>
  <si>
    <t>KUĆAR</t>
  </si>
  <si>
    <t>OŠ Josipa Lovretića</t>
  </si>
  <si>
    <t>32252 Otok, Josipa Jurja Strossmayera 142</t>
  </si>
  <si>
    <t>032/394 165, 394 926</t>
  </si>
  <si>
    <t>Marija Vuković</t>
  </si>
  <si>
    <t>OŠ Lipovac</t>
  </si>
  <si>
    <t>32246 Lipovac, Cvjetno naselje 8</t>
  </si>
  <si>
    <t>032/270 060</t>
  </si>
  <si>
    <t>32237 Lovas, M. Gupca 2</t>
  </si>
  <si>
    <t>032/525 140 525 139</t>
  </si>
  <si>
    <t>MATIJA GUBEC</t>
  </si>
  <si>
    <t>32280 Jarmina, Josipa J. Strossmayera 1b</t>
  </si>
  <si>
    <t>032/215 107, 216 806</t>
  </si>
  <si>
    <t>MITNICA</t>
  </si>
  <si>
    <t>OŠ Mitnica</t>
  </si>
  <si>
    <t>32000 Vukovar, Fruškogorska 2</t>
  </si>
  <si>
    <t>032/410 501, 412 913</t>
  </si>
  <si>
    <t>Mateja Kunac</t>
  </si>
  <si>
    <t>OŠ fra Bernardina Tome Leakovića</t>
  </si>
  <si>
    <t>32275 Bošnjaci, Braće Radić 38a</t>
  </si>
  <si>
    <t>032/845 502, 846 097</t>
  </si>
  <si>
    <t>1956/1991/1995.</t>
  </si>
  <si>
    <t>MUNJA</t>
  </si>
  <si>
    <t>OŠ Nikole Tesle</t>
  </si>
  <si>
    <t>32100 Mirkovci, Trg Nikole Tesle 1</t>
  </si>
  <si>
    <t>032/ 326 044</t>
  </si>
  <si>
    <t>ntesle@os-mirkovci.skole.hr</t>
  </si>
  <si>
    <t>Mihaela Zec</t>
  </si>
  <si>
    <t>OGLEDALA SREĆE</t>
  </si>
  <si>
    <t>32000 Vukovar, 204. vukovarske brigade 24a</t>
  </si>
  <si>
    <t>032/450 306</t>
  </si>
  <si>
    <t>Renata Bradvica</t>
  </si>
  <si>
    <t>PANONIJA</t>
  </si>
  <si>
    <t>OŠ Bršadin</t>
  </si>
  <si>
    <t xml:space="preserve"> 32222 Bršadin, Duje Zaharića bb</t>
  </si>
  <si>
    <t>032/569 802</t>
  </si>
  <si>
    <t>ured@os-brsadin.skole.hr</t>
  </si>
  <si>
    <t>2013./2018.</t>
  </si>
  <si>
    <t>02.07.2013.</t>
  </si>
  <si>
    <t>2015/16/19/21/22/23/25/26</t>
  </si>
  <si>
    <t>Adrijana Popović</t>
  </si>
  <si>
    <t>32270 Županja, Alojzija Stepinca 18</t>
  </si>
  <si>
    <t>032/831 182</t>
  </si>
  <si>
    <t>Josipa Vincetić</t>
  </si>
  <si>
    <t>OŠ Bartola Kašića</t>
  </si>
  <si>
    <t>32100 Vinkovci, Bartola Kašića 48</t>
  </si>
  <si>
    <t>032/ 360 069, 360 386</t>
  </si>
  <si>
    <t>2015/16/17/18/19/20/21/22/22/24/25/26</t>
  </si>
  <si>
    <t>Anamarija Rončević</t>
  </si>
  <si>
    <t>PINOKIO</t>
  </si>
  <si>
    <t>Drvodjelska tehnička škola</t>
  </si>
  <si>
    <t>32100 Vinkovci, Stanka Vraza 15</t>
  </si>
  <si>
    <t>032/354 617</t>
  </si>
  <si>
    <t>PRIVLAKA</t>
  </si>
  <si>
    <t>OŠ Stjepana Antolovića</t>
  </si>
  <si>
    <t>32251 Privlaka, Školska ul. 40</t>
  </si>
  <si>
    <t>032/398 - 295</t>
  </si>
  <si>
    <t>ured@os-santolovica-privlaka.skole.hr</t>
  </si>
  <si>
    <t>Jelica Barišić</t>
  </si>
  <si>
    <t>RASTOVICA</t>
  </si>
  <si>
    <t>OŠ Ivana Martinovića Štitar</t>
  </si>
  <si>
    <t>32274 Štitar, Školska 23</t>
  </si>
  <si>
    <t>032/847 006</t>
  </si>
  <si>
    <t>Klara Madžarević</t>
  </si>
  <si>
    <t>ROŽD</t>
  </si>
  <si>
    <t>OŠ Ane Katarine Zrinske</t>
  </si>
  <si>
    <t>32282 Retkovci, Matije Gupca 22</t>
  </si>
  <si>
    <t>032/209 004</t>
  </si>
  <si>
    <t>skola@os-akzrinski-retkovci.skole.hr</t>
  </si>
  <si>
    <t>Marina Tomas</t>
  </si>
  <si>
    <t>32249 Tovarnik, Vukovarska 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</si>
  <si>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</si>
  <si>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Snježana Đekić</t>
  </si>
  <si>
    <t xml:space="preserve">ŠOR </t>
  </si>
  <si>
    <t>OŠ Mare Švel-Gamiršek</t>
  </si>
  <si>
    <t>32254 Vrbanja, Matije Gupca 23</t>
  </si>
  <si>
    <t>032/864 993</t>
  </si>
  <si>
    <t>administracija@gimnazija-vukovar.skole.hr</t>
  </si>
  <si>
    <t>2016/17/18/19/21/23</t>
  </si>
  <si>
    <t>Nikolina Grgurević Prelec.</t>
  </si>
  <si>
    <t>SVJETIONIK</t>
  </si>
  <si>
    <t>Gimnazija Vukovar</t>
  </si>
  <si>
    <t>32000 Vukovar, Šamac 2</t>
  </si>
  <si>
    <t>032/413 338</t>
  </si>
  <si>
    <t xml:space="preserve">2023. </t>
  </si>
  <si>
    <t>Katarina Vidović Šljerac</t>
  </si>
  <si>
    <t>TEHNIKUM</t>
  </si>
  <si>
    <t>SŠ Ilok</t>
  </si>
  <si>
    <t>32236 Ilok, Matije Gupca 168</t>
  </si>
  <si>
    <t>032/593 207, 593 117</t>
  </si>
  <si>
    <t>2016/17/18/19/20/21/22/23/25/26</t>
  </si>
  <si>
    <t>Snježana Koturić</t>
  </si>
  <si>
    <t>Srednja strukovna škola</t>
  </si>
  <si>
    <t xml:space="preserve">32100 Vinkovci, Stanka Vraza 15 </t>
  </si>
  <si>
    <t>032/354 618, 354 614</t>
  </si>
  <si>
    <t>Ankica Živić</t>
  </si>
  <si>
    <t>32000 Vukovar, Voćarska 1</t>
  </si>
  <si>
    <t>032/414 655, 416 823</t>
  </si>
  <si>
    <t>32283 Vođinci, Slavonska 21</t>
  </si>
  <si>
    <t>07670165163</t>
  </si>
  <si>
    <t>032/205 270, 205 998</t>
  </si>
  <si>
    <t>1961/1990/1995.</t>
  </si>
  <si>
    <t>Katica Gudelj</t>
  </si>
  <si>
    <t>32010 Vukovar, Marka Marulića 2</t>
  </si>
  <si>
    <t>032/425 728, 427 816</t>
  </si>
  <si>
    <t>ZRINUS</t>
  </si>
  <si>
    <t>OŠ Zrinskih Nuštar</t>
  </si>
  <si>
    <t>32221 Nuštar, Petra Zrinskog 13</t>
  </si>
  <si>
    <t>032/386 648</t>
  </si>
  <si>
    <t>zrinus@os-zrinskih-nustar.skole.hr</t>
  </si>
  <si>
    <t xml:space="preserve">05.09.2019. </t>
  </si>
  <si>
    <t>2020/23/24/25</t>
  </si>
  <si>
    <t>Ivana Kalaica</t>
  </si>
  <si>
    <t>ZRNO</t>
  </si>
  <si>
    <t>OŠ August Cesarec</t>
  </si>
  <si>
    <t>32281 Ivankovo, Trg Bana Jelačića 15</t>
  </si>
  <si>
    <t>032/379 591</t>
  </si>
  <si>
    <t>Dijana Lončar Penava</t>
  </si>
  <si>
    <t>XVII.  SPLITSKO – DALMATINSKA ŽUPANIJA</t>
  </si>
  <si>
    <t>OŠ "Meje"</t>
  </si>
  <si>
    <t>21000 Split, Gunjačina 1</t>
  </si>
  <si>
    <t>021/358 144</t>
  </si>
  <si>
    <t>2015/16/17/18/19/21/22/24/26</t>
  </si>
  <si>
    <t>Ivana Hrga</t>
  </si>
  <si>
    <t>ARTISTI</t>
  </si>
  <si>
    <t xml:space="preserve">Škola likovnih umjetnosti </t>
  </si>
  <si>
    <t>21000 Split, Fausta Vrančića 17</t>
  </si>
  <si>
    <t>021/ 467 177</t>
  </si>
  <si>
    <t>skola-likovnih-umjetnosti@st.t-com.hr</t>
  </si>
  <si>
    <t xml:space="preserve">BILJNI BISERI   </t>
  </si>
  <si>
    <t>OŠ "Ivan Duknović"</t>
  </si>
  <si>
    <t>21222 Marina, Don Frane Macanovića 1</t>
  </si>
  <si>
    <t>021/798 120</t>
  </si>
  <si>
    <t>ured@os-iduknovic-marina.skole.hr</t>
  </si>
  <si>
    <t>Dijana Rinčić</t>
  </si>
  <si>
    <t>BRAVURA</t>
  </si>
  <si>
    <t>SŠ Antun Matijašević-Karamaneo</t>
  </si>
  <si>
    <t>21480 Vis, Viškoga boja 9</t>
  </si>
  <si>
    <t>021/711 449</t>
  </si>
  <si>
    <t xml:space="preserve">ured@ss-amkaramaneo-vis.skole.hr </t>
  </si>
  <si>
    <t>Emilija Jončić</t>
  </si>
  <si>
    <t>BRNISTRA</t>
  </si>
  <si>
    <t>OŠ "Mertojak"</t>
  </si>
  <si>
    <t>21000 Split, Doverska 44</t>
  </si>
  <si>
    <t>021/464 866, 464 864</t>
  </si>
  <si>
    <t>Ines Budić; Ivanka Podrug</t>
  </si>
  <si>
    <t>OŠ "Vjekoslav Parać"</t>
  </si>
  <si>
    <t>21210 Solin, Dudini 17</t>
  </si>
  <si>
    <t>021/217 590, 217 590</t>
  </si>
  <si>
    <t xml:space="preserve">ured@os-vparac-solin.skole.hr </t>
  </si>
  <si>
    <t>Žana Milat</t>
  </si>
  <si>
    <t>BUHARICA</t>
  </si>
  <si>
    <t>OŠ "Grohote"</t>
  </si>
  <si>
    <t>21430 Grohote, Otok Šolta, Podkuća 28</t>
  </si>
  <si>
    <t>021/654 112</t>
  </si>
  <si>
    <t>ured@os-grohote-solta.skole.hr</t>
  </si>
  <si>
    <t>Bruna Ovčar, Ante Konforta</t>
  </si>
  <si>
    <t>BUŠIN</t>
  </si>
  <si>
    <t>OŠ Vrgorac</t>
  </si>
  <si>
    <t>21276 Vrgorac, Matice hrvatske 9</t>
  </si>
  <si>
    <t>02098745201</t>
  </si>
  <si>
    <t>021/678 748, 674 008</t>
  </si>
  <si>
    <t>BUTIGA</t>
  </si>
  <si>
    <t>Komercijalno-trgovačka škola Split</t>
  </si>
  <si>
    <t>21000 Split, A.G.Matoša 60</t>
  </si>
  <si>
    <t>021/386 031, 021 386041</t>
  </si>
  <si>
    <t>ured@ss-kom-trg-st.skole.hr</t>
  </si>
  <si>
    <t>Antonio Borić</t>
  </si>
  <si>
    <t>OŠ Blatine - Škrape</t>
  </si>
  <si>
    <t>21000 Split, Na Križice 2</t>
  </si>
  <si>
    <t>021/371 324</t>
  </si>
  <si>
    <t>2015/16/17/18/19/21/22/23/24/26</t>
  </si>
  <si>
    <t>Bruna Cvjetković</t>
  </si>
  <si>
    <t xml:space="preserve">DOBRIĆI  </t>
  </si>
  <si>
    <t>OŠ "Dobri"</t>
  </si>
  <si>
    <t>21000 Split, Kliška 25</t>
  </si>
  <si>
    <t>021/322 840</t>
  </si>
  <si>
    <t>2015/16/17/18/19/20/21/22/23/24</t>
  </si>
  <si>
    <t>Nela Botić</t>
  </si>
  <si>
    <t>EKO-ST</t>
  </si>
  <si>
    <t>Ekonomska i upravna škola</t>
  </si>
  <si>
    <t>21000 Split, Vukovarska ul. 37</t>
  </si>
  <si>
    <t>021 401 312</t>
  </si>
  <si>
    <t>ured@ss-ekonomskaiupravna-st.skole.hr</t>
  </si>
  <si>
    <t>2021/25/26</t>
  </si>
  <si>
    <t>Ivana Matić</t>
  </si>
  <si>
    <t xml:space="preserve">FARIA   </t>
  </si>
  <si>
    <t>OŠ Hvar</t>
  </si>
  <si>
    <t>21450 Hvar, Ulica Kroz Burak 81</t>
  </si>
  <si>
    <t>021/741 092, 717 847</t>
  </si>
  <si>
    <t>Ivančica Katušić Domančić</t>
  </si>
  <si>
    <t xml:space="preserve">FAROS    </t>
  </si>
  <si>
    <t>Srednja škola Hvar (Izdvojena lokacija)</t>
  </si>
  <si>
    <t xml:space="preserve">21465 Jelsa, Pelinje b.b. </t>
  </si>
  <si>
    <t>021/761 500</t>
  </si>
  <si>
    <t>30. 03. 2015</t>
  </si>
  <si>
    <t>2015/16/17/18/19/21/22/24</t>
  </si>
  <si>
    <t>Nikolina Carić</t>
  </si>
  <si>
    <t>GOGSS</t>
  </si>
  <si>
    <t>Škola za dizajn, grafiku i održivu gradnju</t>
  </si>
  <si>
    <t>21000 Split, Ulica Matice hrvatske 11</t>
  </si>
  <si>
    <t>021/434 580</t>
  </si>
  <si>
    <t>ured@ss-dizajngrafikuiodrzivugradnju-st.skole.hr</t>
  </si>
  <si>
    <t>24.05.2022.</t>
  </si>
  <si>
    <t>2023/24/25</t>
  </si>
  <si>
    <t>Katja Miljak</t>
  </si>
  <si>
    <t xml:space="preserve">GOLUBICA   </t>
  </si>
  <si>
    <t>OŠ Zmijavci</t>
  </si>
  <si>
    <t>21266 Zmijavci</t>
  </si>
  <si>
    <t>021/840 670</t>
  </si>
  <si>
    <t>2016/17/18/19/20/22/23/25/26</t>
  </si>
  <si>
    <t>Katarina Šumanović</t>
  </si>
  <si>
    <t xml:space="preserve">GORICA     </t>
  </si>
  <si>
    <t>OŠ Bariše Granića Meštra</t>
  </si>
  <si>
    <t>21320 Baška Voda, Podspiline br. 2</t>
  </si>
  <si>
    <t>021/620 169</t>
  </si>
  <si>
    <t>s. Ankica Džajić</t>
  </si>
  <si>
    <t>GRLICA</t>
  </si>
  <si>
    <t>OŠ "Pojišan"</t>
  </si>
  <si>
    <t>21000 Split, Viška 12</t>
  </si>
  <si>
    <t>021/489 935, 322 325</t>
  </si>
  <si>
    <t>2015/16/17/18/19/20/21/23/24</t>
  </si>
  <si>
    <t>Tomislav Margan</t>
  </si>
  <si>
    <t>IMOTA</t>
  </si>
  <si>
    <t>OŠ Josip Vergilij Perić</t>
  </si>
  <si>
    <t>21260 Imotski, Fra Stjepana Vrljića 17</t>
  </si>
  <si>
    <t>021/851 801</t>
  </si>
  <si>
    <t>ured@os-jvperic.skole.hr</t>
  </si>
  <si>
    <t>Petra Bago</t>
  </si>
  <si>
    <t>OŠ Hrvace</t>
  </si>
  <si>
    <t>21233 Hrvace, Hrvace 225</t>
  </si>
  <si>
    <t>021/829 002</t>
  </si>
  <si>
    <t>ossimunovic@skolahrvace.hr</t>
  </si>
  <si>
    <t>Antonija Vujević</t>
  </si>
  <si>
    <t xml:space="preserve">ISSA    </t>
  </si>
  <si>
    <t>OŠ "Vis"</t>
  </si>
  <si>
    <t>21480 Vis, Viškoga Boja 10</t>
  </si>
  <si>
    <t>021/711 104</t>
  </si>
  <si>
    <t>Maja Dumančić</t>
  </si>
  <si>
    <t>IZ ŠKAFETINA</t>
  </si>
  <si>
    <t>Gimnazija dr. Mate Ujevića u Imotskom</t>
  </si>
  <si>
    <t>21260 Imotski, Bruna Bušića 59</t>
  </si>
  <si>
    <t>021/843-001</t>
  </si>
  <si>
    <t>gimnazija@gimnazija-mujevica-im.skole.hr</t>
  </si>
  <si>
    <t>Antonela Rebić</t>
  </si>
  <si>
    <t>JABLAN</t>
  </si>
  <si>
    <t>SŠ "Jure Kaštelan"</t>
  </si>
  <si>
    <t>21310 Omiš, Trg kralja Tomislava 2</t>
  </si>
  <si>
    <t>021/861 117</t>
  </si>
  <si>
    <t>Karmela Lelas</t>
  </si>
  <si>
    <t xml:space="preserve">KAMENČIĆI    </t>
  </si>
  <si>
    <t>21000 Split, Gospa od Karmela 1</t>
  </si>
  <si>
    <t>021/325 722, 458 730</t>
  </si>
  <si>
    <t>Eleonora Marinković</t>
  </si>
  <si>
    <t>KAMENICA</t>
  </si>
  <si>
    <t>OŠ Tin Ujević</t>
  </si>
  <si>
    <t>21263 Krivodol, Ulica Ivana Pavla II. 16</t>
  </si>
  <si>
    <t>021/670 177</t>
  </si>
  <si>
    <t>ured@os-tujevic-krivodol.skole.hr</t>
  </si>
  <si>
    <t>Luka Žužul</t>
  </si>
  <si>
    <t>KANATA</t>
  </si>
  <si>
    <t>OŠ don Mihovila Pavlinovića</t>
  </si>
  <si>
    <t>21327 Podgora, Prilaz Vida Mihotića 1</t>
  </si>
  <si>
    <t>021/625 393, 603 943</t>
  </si>
  <si>
    <t>Nada Zorkić</t>
  </si>
  <si>
    <t>KAPITEL</t>
  </si>
  <si>
    <t>Klesarska škola</t>
  </si>
  <si>
    <t>21412 Pučišća, Novo riva 4</t>
  </si>
  <si>
    <t>021/633 114</t>
  </si>
  <si>
    <t>klesarska-skola@st.t-com.hr</t>
  </si>
  <si>
    <t>11.10.2018./19</t>
  </si>
  <si>
    <t>Maja Milković</t>
  </si>
  <si>
    <t>KARIKA</t>
  </si>
  <si>
    <t>Obrtna tehnička škola Split</t>
  </si>
  <si>
    <t>21000 Split, Plančićeva 1</t>
  </si>
  <si>
    <t>021/385 938</t>
  </si>
  <si>
    <t>karika.ots@gmail.com</t>
  </si>
  <si>
    <t>Tonka Medvid</t>
  </si>
  <si>
    <t xml:space="preserve">KMANKO   </t>
  </si>
  <si>
    <t>21000 Split, Benkovačka 10</t>
  </si>
  <si>
    <t>021/502 536, 502 537</t>
  </si>
  <si>
    <t>2015/16/17/18/19/20/21/22/24</t>
  </si>
  <si>
    <t>Vesna Šiklić, Marija Koljanin</t>
  </si>
  <si>
    <t xml:space="preserve">KOLAJNA   </t>
  </si>
  <si>
    <t>OŠ Spinut</t>
  </si>
  <si>
    <t>21000 Split, Teslina 12</t>
  </si>
  <si>
    <t>021/384 933</t>
  </si>
  <si>
    <t>Ana Bašić</t>
  </si>
  <si>
    <t>KOLORIT</t>
  </si>
  <si>
    <t>21000 Split, Rendićeva 6</t>
  </si>
  <si>
    <t>021 384 135</t>
  </si>
  <si>
    <t>info@cza-split.hr</t>
  </si>
  <si>
    <t>Mario Krstić</t>
  </si>
  <si>
    <t xml:space="preserve">KOMIŽA    </t>
  </si>
  <si>
    <t>OŠ "Komiža"</t>
  </si>
  <si>
    <t>21485 Komiža, Školska 11</t>
  </si>
  <si>
    <t>021/713 146</t>
  </si>
  <si>
    <t>Danijela Marunica</t>
  </si>
  <si>
    <t>KOSINAC</t>
  </si>
  <si>
    <t>OŠ Ivana Mažuranića</t>
  </si>
  <si>
    <t>21241 Obrovac Sinjski, Obrovac Sinjski 242/C</t>
  </si>
  <si>
    <t>021/839 700</t>
  </si>
  <si>
    <t>os-han@os-imazuranica-obrovacsinjski.skole.hr</t>
  </si>
  <si>
    <t>Vesna Knezović</t>
  </si>
  <si>
    <t>KUMPANIJA</t>
  </si>
  <si>
    <t>OŠ Milna Brač</t>
  </si>
  <si>
    <t>21405 Milna, Žalo 15</t>
  </si>
  <si>
    <t>021/636 203</t>
  </si>
  <si>
    <t>ravnatelj@os-milna.skole.hr</t>
  </si>
  <si>
    <t>19.12. 2024.</t>
  </si>
  <si>
    <t>Mirna Pavišić</t>
  </si>
  <si>
    <t>OŠ "Mejaši"</t>
  </si>
  <si>
    <t>21000 Split, Mejaši 20</t>
  </si>
  <si>
    <t>021/430 000,  430 001</t>
  </si>
  <si>
    <t>Josipa Banić; Blanša Dadić</t>
  </si>
  <si>
    <t xml:space="preserve">LAVANDA I RUZMARIN   </t>
  </si>
  <si>
    <t>OŠ "Jesenice"</t>
  </si>
  <si>
    <t>21315 Dugi Rat, Đački put 10</t>
  </si>
  <si>
    <t>021/734 625, 735 095</t>
  </si>
  <si>
    <t>LEUT</t>
  </si>
  <si>
    <t>OŠ Žnjan Pazdigrad</t>
  </si>
  <si>
    <t>21000 Split, Pazdigradska 1</t>
  </si>
  <si>
    <t>08752052179</t>
  </si>
  <si>
    <t>ured@os-znjan-st.skole.hr</t>
  </si>
  <si>
    <t>Ivona Mustapić Jelavić</t>
  </si>
  <si>
    <t>LOKVICE</t>
  </si>
  <si>
    <t>OŠ "Gripe"</t>
  </si>
  <si>
    <t>21000 Split, Alojzija Stepinca 12</t>
  </si>
  <si>
    <t>00791260897</t>
  </si>
  <si>
    <t>021/535 122, 503 432</t>
  </si>
  <si>
    <t>Ines Paut, Ivanka Valenta</t>
  </si>
  <si>
    <t>LOVORIKA</t>
  </si>
  <si>
    <t>OŠ Stobreč</t>
  </si>
  <si>
    <t>21311 Stobreč, Ivankova 13</t>
  </si>
  <si>
    <t>021/325 788</t>
  </si>
  <si>
    <t>Antonija Mić</t>
  </si>
  <si>
    <t>OŠ "Lučac"</t>
  </si>
  <si>
    <t>21000 Split, Omiška 27</t>
  </si>
  <si>
    <t>021/723 089</t>
  </si>
  <si>
    <t>2016/17/18/19/21/22/23/24</t>
  </si>
  <si>
    <t>LUDRUM</t>
  </si>
  <si>
    <t>21257 Lovreć, Dr. Mate Šimundića 10</t>
  </si>
  <si>
    <t>05749594766</t>
  </si>
  <si>
    <t>Ivana Babić</t>
  </si>
  <si>
    <t>LUMBRELA</t>
  </si>
  <si>
    <t>SŠ Brač</t>
  </si>
  <si>
    <t>21400 Supetar, Kralja Petra Krešimira IV 2.</t>
  </si>
  <si>
    <t>021/631 152</t>
  </si>
  <si>
    <t xml:space="preserve">ured@ss-brac-supetar.skole.hr </t>
  </si>
  <si>
    <t>Maja Terzić, Nera Nejašmić</t>
  </si>
  <si>
    <t>MAJČINA DUŠICA</t>
  </si>
  <si>
    <t>OŠ fra Pavla Vučkovića</t>
  </si>
  <si>
    <t>21230 Sinj, Ul. Alkarsko šetalište</t>
  </si>
  <si>
    <t>021/ 821 090</t>
  </si>
  <si>
    <t>ured@os-frapvuckovica-sinj.skole.hr</t>
  </si>
  <si>
    <t xml:space="preserve">MAKE    </t>
  </si>
  <si>
    <t>OŠ oca Petra Perice</t>
  </si>
  <si>
    <t>21300 Makarska, Zelenika bb</t>
  </si>
  <si>
    <t xml:space="preserve">021/615 180, 611 992 </t>
  </si>
  <si>
    <t>Gorana Ribičić</t>
  </si>
  <si>
    <t>OŠ "Ostrog"</t>
  </si>
  <si>
    <t>21215 Kaštel Lukšić, Put sv. Lovre bb</t>
  </si>
  <si>
    <t>021/227 033</t>
  </si>
  <si>
    <t>1981.</t>
  </si>
  <si>
    <t>Antonija Biliškov</t>
  </si>
  <si>
    <t>MASLINIK</t>
  </si>
  <si>
    <t>OŠ prof. Filipa Lukasa</t>
  </si>
  <si>
    <t>21216 Kaštel Stari, Slavonska 5</t>
  </si>
  <si>
    <t>021/230 030</t>
  </si>
  <si>
    <t>1983.</t>
  </si>
  <si>
    <t>Ana Bralić</t>
  </si>
  <si>
    <t>MENDULA</t>
  </si>
  <si>
    <t>OŠ "Brda"</t>
  </si>
  <si>
    <t>21000 Split, Put Brda 2</t>
  </si>
  <si>
    <t>021/508 588</t>
  </si>
  <si>
    <t>ured@os-brda-st.skole.hr</t>
  </si>
  <si>
    <t>Vedrana Šilović</t>
  </si>
  <si>
    <t>MITRA</t>
  </si>
  <si>
    <t>OŠ Ivan Leko</t>
  </si>
  <si>
    <t>21264 Proložac Donji, Trg dr. Franje Tuđmana 6</t>
  </si>
  <si>
    <t>021 670180</t>
  </si>
  <si>
    <t>prolozac@os-ileko-prolozac.skole.hr</t>
  </si>
  <si>
    <t xml:space="preserve">MOSORSKO ZVONCE    </t>
  </si>
  <si>
    <t>OŠ "Žrnovnica"</t>
  </si>
  <si>
    <t>21251 Žrnovnica, Hrvatskih velikana 41</t>
  </si>
  <si>
    <t>021/472 022</t>
  </si>
  <si>
    <t>ured@os-zrnovnica-st.skole.hr</t>
  </si>
  <si>
    <t>21. 11. 2007.</t>
  </si>
  <si>
    <t>Dijana Mihanović</t>
  </si>
  <si>
    <t>MONTANENSE</t>
  </si>
  <si>
    <t>OŠ Zagvozd</t>
  </si>
  <si>
    <t>21270 Zagvozd, Trg zabiokovskih junaka Dom. rata 4</t>
  </si>
  <si>
    <t>08904126856</t>
  </si>
  <si>
    <t>021/847 015</t>
  </si>
  <si>
    <t>2021/24/25/26</t>
  </si>
  <si>
    <t>Vedrana Šuvar</t>
  </si>
  <si>
    <t xml:space="preserve">MURTILA    </t>
  </si>
  <si>
    <t>OŠ "Gornja Poljica"</t>
  </si>
  <si>
    <t>21205 Donji Dolac, Srijane, Nečaj 43</t>
  </si>
  <si>
    <t>021/815 115</t>
  </si>
  <si>
    <t>2015/16/17/18/19/21/24/25</t>
  </si>
  <si>
    <t>Marinka Marunica</t>
  </si>
  <si>
    <t>NATURA</t>
  </si>
  <si>
    <t>Prirodoslavna škola Split</t>
  </si>
  <si>
    <t>21000 Split, Matice hrvatske 11</t>
  </si>
  <si>
    <t>021/465 462</t>
  </si>
  <si>
    <t>Sanja Brkić</t>
  </si>
  <si>
    <t xml:space="preserve">NOVAE    </t>
  </si>
  <si>
    <t>OŠ Runović</t>
  </si>
  <si>
    <t>21261 Runović, Runović 211</t>
  </si>
  <si>
    <t>021/849 088</t>
  </si>
  <si>
    <t>Paulina Mišević</t>
  </si>
  <si>
    <t xml:space="preserve">OBLICA   </t>
  </si>
  <si>
    <t>OŠ "Skalice"</t>
  </si>
  <si>
    <t>21000 Split, Put Skalica 18</t>
  </si>
  <si>
    <t>021/319 337</t>
  </si>
  <si>
    <t>2016/17/18/19/19/20/21/22/23/24/25/26</t>
  </si>
  <si>
    <t>Marijana Dodig</t>
  </si>
  <si>
    <t>OBLUTAK</t>
  </si>
  <si>
    <t>OŠ Trstenik</t>
  </si>
  <si>
    <t>21000 Split, Dinka Šimunovića 22</t>
  </si>
  <si>
    <t>021/465 016, 462 753</t>
  </si>
  <si>
    <t xml:space="preserve">Ana Klarić, </t>
  </si>
  <si>
    <t>OLEA</t>
  </si>
  <si>
    <t>OŠ kraljice Jelene</t>
  </si>
  <si>
    <t>21210 Solin, Hektorovićeva 1</t>
  </si>
  <si>
    <t>021/ 683 643</t>
  </si>
  <si>
    <t>ured@os-kraljicejelene-solin.skole.hr</t>
  </si>
  <si>
    <t>Katijana Bilandžić</t>
  </si>
  <si>
    <t>OLIVA ALLEGRA</t>
  </si>
  <si>
    <t>Privatna srednja škola Wallner</t>
  </si>
  <si>
    <t>21000 Split, Makarska 36</t>
  </si>
  <si>
    <t>021/410 362</t>
  </si>
  <si>
    <t>info@oliva-allegra.com</t>
  </si>
  <si>
    <t>2022/25/26</t>
  </si>
  <si>
    <t>Anita Perkov Kalebota</t>
  </si>
  <si>
    <t xml:space="preserve">PLOKITE    </t>
  </si>
  <si>
    <t>OŠ "Plokite"</t>
  </si>
  <si>
    <t>21000 Split, Slavonska 13</t>
  </si>
  <si>
    <t>021/538 775, 538 776</t>
  </si>
  <si>
    <t>ured@os-plokite-st.skole.hr</t>
  </si>
  <si>
    <t>Marijana Smoje</t>
  </si>
  <si>
    <t>PODJEŽICE</t>
  </si>
  <si>
    <t>21410 Postira, Podježice bb</t>
  </si>
  <si>
    <t>021/632 106</t>
  </si>
  <si>
    <t>2016/17/18/19/20/21/22/24</t>
  </si>
  <si>
    <t>Žan Ravlić</t>
  </si>
  <si>
    <t>tajnica@nazor-postira.hr</t>
  </si>
  <si>
    <t>POLJIČKA ZADRUGA</t>
  </si>
  <si>
    <t>OŠ "Srinjine"</t>
  </si>
  <si>
    <t>21292 Srinjine</t>
  </si>
  <si>
    <t>021/542 325, 542 326</t>
  </si>
  <si>
    <t>Ivona Mekinić, Senka Čule, Sandra Tuta</t>
  </si>
  <si>
    <t xml:space="preserve">PORAT  </t>
  </si>
  <si>
    <t>Turističko-ugostiteljska škola</t>
  </si>
  <si>
    <t>21000 Split, A. G. Matoša 60</t>
  </si>
  <si>
    <t>021/386 824, 386 827</t>
  </si>
  <si>
    <t>2016/17/18/19/20/21/24</t>
  </si>
  <si>
    <t>Slaven Škrabić</t>
  </si>
  <si>
    <t>organizacija.tus@gmail.com</t>
  </si>
  <si>
    <t xml:space="preserve">PRIZIDNICA   </t>
  </si>
  <si>
    <t>21224 Slatine, Put Lovreta 1</t>
  </si>
  <si>
    <t>021/891 027, 796 420</t>
  </si>
  <si>
    <t>1954.</t>
  </si>
  <si>
    <t>Branka Ivelja</t>
  </si>
  <si>
    <t>RADOSNA VRBA</t>
  </si>
  <si>
    <t>OŠ braće Radića, Bračević</t>
  </si>
  <si>
    <t>21203 Donji Muć, Vrba I 11</t>
  </si>
  <si>
    <t>021/810 174</t>
  </si>
  <si>
    <t>ured@os-brace-radica-bracevic.skole.hr</t>
  </si>
  <si>
    <t>Ivana Roguljić</t>
  </si>
  <si>
    <t>OŠ "Josip Pupačić"</t>
  </si>
  <si>
    <t>21310 Omiš, Trg kralja Tomislava 1</t>
  </si>
  <si>
    <t>021/861 530, 861 128</t>
  </si>
  <si>
    <t>Aleksandra Radunić; Antonija Plepel</t>
  </si>
  <si>
    <t xml:space="preserve">RAŠELJKICA </t>
  </si>
  <si>
    <t>21322 Brela, Sv. Jurja 1</t>
  </si>
  <si>
    <t>021/618 482</t>
  </si>
  <si>
    <t>Vesna Šarić</t>
  </si>
  <si>
    <t>21246 Aržano, Ulica Petra Žaje 2</t>
  </si>
  <si>
    <t>021/724 008</t>
  </si>
  <si>
    <t>REFUL</t>
  </si>
  <si>
    <t>SŠ Bol</t>
  </si>
  <si>
    <t>21420 Bol, Bračka cesta 3</t>
  </si>
  <si>
    <t>021/635 141</t>
  </si>
  <si>
    <t>ured@ss-bol.skole.hr</t>
  </si>
  <si>
    <t>Ada Seferagić</t>
  </si>
  <si>
    <t>ROGAČ</t>
  </si>
  <si>
    <t>OŠ Stjepana Ivičevića</t>
  </si>
  <si>
    <t>21300 Makarska, Ante Starčevića 14</t>
  </si>
  <si>
    <t>021/695 020, 695 022</t>
  </si>
  <si>
    <t>Danijela Radalj</t>
  </si>
  <si>
    <t>ROKEL</t>
  </si>
  <si>
    <t>OŠ Petra Hektorovića Stari Grad</t>
  </si>
  <si>
    <t>21460 Stari Grad, Obala dr. Franje Tuđmana 1</t>
  </si>
  <si>
    <t>76595188937</t>
  </si>
  <si>
    <t>021/765 069</t>
  </si>
  <si>
    <t>skola@os-phektorovica-starigrad.skole.hr</t>
  </si>
  <si>
    <t>Iva Dujmović</t>
  </si>
  <si>
    <t>RUŽARIJA</t>
  </si>
  <si>
    <t>OŠ kralja Zvonimira</t>
  </si>
  <si>
    <t>21218 Seget Donji, Hrvatskih žrtava 92</t>
  </si>
  <si>
    <t>56760116060</t>
  </si>
  <si>
    <t>021/880-510</t>
  </si>
  <si>
    <t>ured@os-kralja-zvonimira-st.skole.hr</t>
  </si>
  <si>
    <t>Anita Žižić</t>
  </si>
  <si>
    <t>SANA VITA</t>
  </si>
  <si>
    <t>Zdravstvena škola</t>
  </si>
  <si>
    <t>21000 Split, Šoltanska 15</t>
  </si>
  <si>
    <t>86444573265</t>
  </si>
  <si>
    <t>021/466 018</t>
  </si>
  <si>
    <t>split@zdravstvenaskola.hr</t>
  </si>
  <si>
    <t>Sanja Perić</t>
  </si>
  <si>
    <t xml:space="preserve">SMILJE   </t>
  </si>
  <si>
    <t>OŠ Primorski Dolac</t>
  </si>
  <si>
    <t>21227 Primorski Dolac, Vrižine 185</t>
  </si>
  <si>
    <t>08246890048</t>
  </si>
  <si>
    <t>021/899 129, 796 544</t>
  </si>
  <si>
    <t>Marija Dragun</t>
  </si>
  <si>
    <t>SPLI'SKI ĐIR</t>
  </si>
  <si>
    <t>COO Juraj Bonači</t>
  </si>
  <si>
    <t>21000 Split, Bruna Bušića 30</t>
  </si>
  <si>
    <t>00475993244</t>
  </si>
  <si>
    <t>021/530 663, 535 347</t>
  </si>
  <si>
    <t>STUDA</t>
  </si>
  <si>
    <t>OŠ Studenci</t>
  </si>
  <si>
    <t>21265 Studenci, Put škole 15</t>
  </si>
  <si>
    <t>021/670 178</t>
  </si>
  <si>
    <t>Ivana Kramarić</t>
  </si>
  <si>
    <t>SUĆIDAR</t>
  </si>
  <si>
    <t>OŠ "Sućidar"</t>
  </si>
  <si>
    <t>21000 Split, Perivoj Ane Roje 1</t>
  </si>
  <si>
    <t>021/568 701,544 222</t>
  </si>
  <si>
    <t>ured@os-sucidar-st.skole.hr</t>
  </si>
  <si>
    <t>Katja Perić</t>
  </si>
  <si>
    <t>ŠEGRTIĆI</t>
  </si>
  <si>
    <t>OŠ Manuš</t>
  </si>
  <si>
    <t>21000 Split, Vukovarska 11</t>
  </si>
  <si>
    <t>021/346-618</t>
  </si>
  <si>
    <t>ured@os-manus-st.skole.hr</t>
  </si>
  <si>
    <t xml:space="preserve">2020. </t>
  </si>
  <si>
    <t>Ana Pletikosić</t>
  </si>
  <si>
    <t>ŠESTANČICA</t>
  </si>
  <si>
    <t>OŠ "Dr. fra. Karlo Balić"</t>
  </si>
  <si>
    <t>21250 Šestanovac, Dr. Franje Tuđmana 40</t>
  </si>
  <si>
    <t>021/721 145, 757 271</t>
  </si>
  <si>
    <t>Martina Šušić</t>
  </si>
  <si>
    <t>ŠKATULA</t>
  </si>
  <si>
    <t>OŠ "Gradac"</t>
  </si>
  <si>
    <t>21330 Gradac, Kralja Tomislava 2</t>
  </si>
  <si>
    <t>021/697 553</t>
  </si>
  <si>
    <t>Marina Longin</t>
  </si>
  <si>
    <t xml:space="preserve">ŠKRINJICA    </t>
  </si>
  <si>
    <t>OŠ Tučepi</t>
  </si>
  <si>
    <t>21325 Tučepi, Kraj 17</t>
  </si>
  <si>
    <t>021/678 315, 623 150</t>
  </si>
  <si>
    <t>Ivana Vladimir; Rozana Alfirević</t>
  </si>
  <si>
    <t>TAKUJIN</t>
  </si>
  <si>
    <t>Ekonomska škola Imotski</t>
  </si>
  <si>
    <t>021/842 222</t>
  </si>
  <si>
    <t>ured@ss-ekonomska-imotski.skole.hr</t>
  </si>
  <si>
    <t>Ivana Mandić</t>
  </si>
  <si>
    <t xml:space="preserve">TELEGRIN     </t>
  </si>
  <si>
    <t>OŠ "Marjan"</t>
  </si>
  <si>
    <t>21000 Split, Ljudevita Gaja 1</t>
  </si>
  <si>
    <t>021/387 079, 387 078</t>
  </si>
  <si>
    <t>Nataša Bašica</t>
  </si>
  <si>
    <t>TILLURIUM</t>
  </si>
  <si>
    <t>OŠ Trilj</t>
  </si>
  <si>
    <t>21240 Trilj, Poljičke Republike 18</t>
  </si>
  <si>
    <t>021/832 612</t>
  </si>
  <si>
    <t>ravnatelj@os-trilj.skole.hr</t>
  </si>
  <si>
    <t>Mia Ćuk Vuco</t>
  </si>
  <si>
    <t>TIM</t>
  </si>
  <si>
    <t>Tehnička škola u Imotskom</t>
  </si>
  <si>
    <t>021/841 550</t>
  </si>
  <si>
    <t>ured@ss-tehnicka-imotski.skole.hr</t>
  </si>
  <si>
    <t>Neda Roglić</t>
  </si>
  <si>
    <t>TRAVERCA</t>
  </si>
  <si>
    <t>Obrtničko-industrijska škola u Imotskom</t>
  </si>
  <si>
    <t>021 842 333</t>
  </si>
  <si>
    <t>ured@ss-obrtnicko-industrijska-imotski.skole.hr</t>
  </si>
  <si>
    <t>07.10.2022.</t>
  </si>
  <si>
    <t>2023//24/25/26</t>
  </si>
  <si>
    <t>Marica Mikulić</t>
  </si>
  <si>
    <t>TRIŠNJA</t>
  </si>
  <si>
    <t>SŠ Braća Radić</t>
  </si>
  <si>
    <t>21217 Kaštel Štafilić, Put Poljoprivrednika 5</t>
  </si>
  <si>
    <t>021/234 505, 234 599</t>
  </si>
  <si>
    <t>Rapanić Marija</t>
  </si>
  <si>
    <t>TRŠLJA</t>
  </si>
  <si>
    <t>OŠ "Split 3"</t>
  </si>
  <si>
    <t>21000 Split, Bruna Bušića 6</t>
  </si>
  <si>
    <t>021/430 380</t>
  </si>
  <si>
    <t>2015/16/17/18/20/21/23</t>
  </si>
  <si>
    <t>Vesna Buljan</t>
  </si>
  <si>
    <t>UČENIČKI DOM SPLIT</t>
  </si>
  <si>
    <t>Učenički dom Split</t>
  </si>
  <si>
    <t>21000 Split, Matice hrvatske 13</t>
  </si>
  <si>
    <t>021/465 433, 453 063</t>
  </si>
  <si>
    <t>2017/18/19/21/24/25/26</t>
  </si>
  <si>
    <t xml:space="preserve">VILA JEZERANKA </t>
  </si>
  <si>
    <t>OŠ “Stjepan Radić”</t>
  </si>
  <si>
    <t>21260 Imotski, Fra Stjepana Vrljića 13</t>
  </si>
  <si>
    <t>021/843 240, 670 051</t>
  </si>
  <si>
    <t>2017/18/19/20/21/22/23/24/25</t>
  </si>
  <si>
    <t>Nikolina Divić</t>
  </si>
  <si>
    <t xml:space="preserve">VRISAK    </t>
  </si>
  <si>
    <t>21244 Cista Velika, Cesta dr. Franje Tuđmana 60</t>
  </si>
  <si>
    <t>09596730851</t>
  </si>
  <si>
    <t>021/726 155, 670 093</t>
  </si>
  <si>
    <t>VRUTAK</t>
  </si>
  <si>
    <t>OŠ Visoka</t>
  </si>
  <si>
    <t>21000 Split,Vrh Visoke 32</t>
  </si>
  <si>
    <t>021/476 158</t>
  </si>
  <si>
    <t>Jadranka Macan</t>
  </si>
  <si>
    <t>ZMINA</t>
  </si>
  <si>
    <t>OŠ kneza Branimira</t>
  </si>
  <si>
    <t>21203 Donji Muć, Donji Muć 218</t>
  </si>
  <si>
    <t>05900773737</t>
  </si>
  <si>
    <t>021/652 114</t>
  </si>
  <si>
    <t>ured@os-kneza-branimira-donjimuc.skole.hr</t>
  </si>
  <si>
    <t>Ivana Granić</t>
  </si>
  <si>
    <t>21236 Vrlika, Trg dr. Franje Tuđmana bb</t>
  </si>
  <si>
    <t>021/827 144, 827 017</t>
  </si>
  <si>
    <t>ŽUKA</t>
  </si>
  <si>
    <t>OŠ Bol</t>
  </si>
  <si>
    <t>21000 Split, Ulica Hrvatskih iseljenika 10</t>
  </si>
  <si>
    <t>021/533 672</t>
  </si>
  <si>
    <t>ured@os-bol-st.skole.hr</t>
  </si>
  <si>
    <t>2022/23/24</t>
  </si>
  <si>
    <t>Sanja Đivanović</t>
  </si>
  <si>
    <t>APICULAE CIVITATIS NOVAE</t>
  </si>
  <si>
    <t>OŠ Rivarela</t>
  </si>
  <si>
    <t>52466 Novigrad, Emonijska 4</t>
  </si>
  <si>
    <t>052/758 602, 757 005</t>
  </si>
  <si>
    <t>ured@os-rivarela-novigrad.skole.hr</t>
  </si>
  <si>
    <t>2015/16/17/18/19/21/22/25</t>
  </si>
  <si>
    <t>Marija Maričević</t>
  </si>
  <si>
    <t>ARSIA</t>
  </si>
  <si>
    <t>OŠ  Ivana Batelića-Raša</t>
  </si>
  <si>
    <t>52223 Raša, Batelić 1</t>
  </si>
  <si>
    <t>052/874 122</t>
  </si>
  <si>
    <t>ured@os-ibatelica-rasa.skole.hr</t>
  </si>
  <si>
    <t>Ivana Višković</t>
  </si>
  <si>
    <t>BATANA</t>
  </si>
  <si>
    <t>OŠ dr. Mate Demarina</t>
  </si>
  <si>
    <t>52203 Medulin, Munida 3</t>
  </si>
  <si>
    <t>052/576 324</t>
  </si>
  <si>
    <t>ured@os-mdemarina-medulin.skole.hr</t>
  </si>
  <si>
    <t>Mirjana Konta</t>
  </si>
  <si>
    <t>BRIG</t>
  </si>
  <si>
    <t>Gospodarska škola</t>
  </si>
  <si>
    <t>52460 Buje, Školski Brijeg 1</t>
  </si>
  <si>
    <t>052/772 077</t>
  </si>
  <si>
    <t>Sanela Prenc</t>
  </si>
  <si>
    <t>Turističko-ugostiteljska škola Antona Štifanića</t>
  </si>
  <si>
    <t>52 440 Poreč, Prvomajska 6</t>
  </si>
  <si>
    <t>052/429 250</t>
  </si>
  <si>
    <t>tus-porec@email.ht.hr</t>
  </si>
  <si>
    <t>2018/19/20/21/23/24/25</t>
  </si>
  <si>
    <t>CENTAR</t>
  </si>
  <si>
    <t>52100 Pula, Danteov trg 2</t>
  </si>
  <si>
    <t>052/216 932, 222 248</t>
  </si>
  <si>
    <t>2017/18/19/21/23/24/25/26</t>
  </si>
  <si>
    <t>Marina Spajić</t>
  </si>
  <si>
    <t>OŠ Matije Vlačića Labin</t>
  </si>
  <si>
    <t>52220 Labin, Zelenice 4</t>
  </si>
  <si>
    <t>052/855 488</t>
  </si>
  <si>
    <t>ured@os-mvlacica-labin.skole.hr</t>
  </si>
  <si>
    <t>Jelena Paunović Štifanić</t>
  </si>
  <si>
    <t>EKOZNALCI MONTEZARCI</t>
  </si>
  <si>
    <t>OŠ Monte Zaro (upl.čl.i za 19.g.)</t>
  </si>
  <si>
    <t>52100 Pula, Boškovićev uspon 24</t>
  </si>
  <si>
    <t>052/211 490, 217 048</t>
  </si>
  <si>
    <t>Moris Peruško</t>
  </si>
  <si>
    <t>GORTAN</t>
  </si>
  <si>
    <t>OŠ Stoja</t>
  </si>
  <si>
    <t>52100 Pula, Brijunska 5</t>
  </si>
  <si>
    <t>052/386 684</t>
  </si>
  <si>
    <t>ured@os-stoja-pu.skole.hr</t>
  </si>
  <si>
    <t>ISTARSKI VRHI</t>
  </si>
  <si>
    <t>OŠ Milana Šorga</t>
  </si>
  <si>
    <t>52428 Oprtalj, Matka Laginje 25</t>
  </si>
  <si>
    <t>052/644 010</t>
  </si>
  <si>
    <t>1966.</t>
  </si>
  <si>
    <t>Marina Dželalija Jakominić</t>
  </si>
  <si>
    <t>I.Z.V.O.R.</t>
  </si>
  <si>
    <t>Gimnazija Pula</t>
  </si>
  <si>
    <t>52100 Pula, Trierska 8</t>
  </si>
  <si>
    <t>052/212 144</t>
  </si>
  <si>
    <t>mladen.novakovic@skole.hr</t>
  </si>
  <si>
    <t>30.11.2019.</t>
  </si>
  <si>
    <t>2021//22/23/24/25</t>
  </si>
  <si>
    <t>Marko Kalčić</t>
  </si>
  <si>
    <t>52100 Pula, Kovačićeva 3</t>
  </si>
  <si>
    <t>052/222 761</t>
  </si>
  <si>
    <t>KOSTANJI</t>
  </si>
  <si>
    <t>OŠ Kaštanjer Pula</t>
  </si>
  <si>
    <t>52100 Pula, Ul. Rimske centurijacije 29</t>
  </si>
  <si>
    <t>052/543-792</t>
  </si>
  <si>
    <t>ured@os-kastanjer-pu.skole.hr</t>
  </si>
  <si>
    <t>01.09.2021.</t>
  </si>
  <si>
    <t>Darko Raljević</t>
  </si>
  <si>
    <t>MIĆA KUMPANIJA</t>
  </si>
  <si>
    <t>OŠ Vitomir Širola - Pajo</t>
  </si>
  <si>
    <t>52231  Nedešćina, Jurazini 103</t>
  </si>
  <si>
    <t>052/865 005</t>
  </si>
  <si>
    <t>ured@os-vspajo-nedescina.skole.hr</t>
  </si>
  <si>
    <t>Zdravka Prnić</t>
  </si>
  <si>
    <t>MLADI ZADRUGARI</t>
  </si>
  <si>
    <t>OŠ Jože Šurana</t>
  </si>
  <si>
    <t>52463 Višnjan, Istarska 2</t>
  </si>
  <si>
    <t>052/449 106</t>
  </si>
  <si>
    <t>1957/1990/1997.</t>
  </si>
  <si>
    <t>Branka Keler</t>
  </si>
  <si>
    <t>MATINA</t>
  </si>
  <si>
    <t>SŠ Mate Blažine Labin</t>
  </si>
  <si>
    <t>52220 Labin, Rudarska 4</t>
  </si>
  <si>
    <t>052/856-227</t>
  </si>
  <si>
    <t>ssmb@ss-mblazine-labin.skole.hr</t>
  </si>
  <si>
    <t>1.3. 2021.</t>
  </si>
  <si>
    <t xml:space="preserve">Gordana Benković Gušić </t>
  </si>
  <si>
    <t>MORDELE</t>
  </si>
  <si>
    <t>OŠ Finida</t>
  </si>
  <si>
    <t>52440 Poreč, Rovinjska ulica 12</t>
  </si>
  <si>
    <t>052/633 777</t>
  </si>
  <si>
    <t>osfinida.porec@gmail.com</t>
  </si>
  <si>
    <t>Maja Prević</t>
  </si>
  <si>
    <t>PARENTINO</t>
  </si>
  <si>
    <t>SŠ Mate Balote</t>
  </si>
  <si>
    <t>52440 Poreč, Karla Huguesa 6</t>
  </si>
  <si>
    <t>052/431 055, 431 246</t>
  </si>
  <si>
    <t>Mirela Marković</t>
  </si>
  <si>
    <t>SERVUL</t>
  </si>
  <si>
    <t>OŠ Mate Balote</t>
  </si>
  <si>
    <t>52460 Buje, Školski brijeg 2</t>
  </si>
  <si>
    <t>052/772 138</t>
  </si>
  <si>
    <t>SMOKVENJAK</t>
  </si>
  <si>
    <t>OŠ Jure Filipovića</t>
  </si>
  <si>
    <t>52207 Barban, Barban 150</t>
  </si>
  <si>
    <t>052/567 537, 544 357</t>
  </si>
  <si>
    <t>Danijela Grgorinić</t>
  </si>
  <si>
    <t>SVEVID</t>
  </si>
  <si>
    <t>OŠ Vidikovac</t>
  </si>
  <si>
    <t>52100 Pula, V. Nazora 49</t>
  </si>
  <si>
    <t>052/211 797</t>
  </si>
  <si>
    <t>2017/18/19/20/21/24/25/26</t>
  </si>
  <si>
    <t>Mateja Ibrišević</t>
  </si>
  <si>
    <t>ŠPAROOGA</t>
  </si>
  <si>
    <t>Škola za odgoj i obrazovanje</t>
  </si>
  <si>
    <t>52100 Pula, Rovinjska 6</t>
  </si>
  <si>
    <t>052/223 434, 212 339</t>
  </si>
  <si>
    <t>Kristina Buić Modrušan</t>
  </si>
  <si>
    <t>TOČKA</t>
  </si>
  <si>
    <t>Škola primijenjenih umjetnosti i dizajna</t>
  </si>
  <si>
    <t>52100 Pula, Radićeva 19, p.p.143</t>
  </si>
  <si>
    <t>052/223 377</t>
  </si>
  <si>
    <t>Dejana Gott</t>
  </si>
  <si>
    <t>ULIKA-OLIVA</t>
  </si>
  <si>
    <t>OŠ Vodnjan</t>
  </si>
  <si>
    <t>52215 Vodnjan, Žuka 35</t>
  </si>
  <si>
    <t>052/511 327, 511 455</t>
  </si>
  <si>
    <t>Goranka Benić</t>
  </si>
  <si>
    <t>URSARIA</t>
  </si>
  <si>
    <t>52450 Vrsar, Rade Končara</t>
  </si>
  <si>
    <t>052/441 306</t>
  </si>
  <si>
    <t>ured@os-vnazora-vrsar.skole.hr</t>
  </si>
  <si>
    <t>Stjepana Čumigaš Krivačić</t>
  </si>
  <si>
    <t>VAZMIĆI</t>
  </si>
  <si>
    <t>OŠ Vazmoslav Grželja</t>
  </si>
  <si>
    <t xml:space="preserve">52420, Buzet, II. Istarske Brigade 18, </t>
  </si>
  <si>
    <t>052/662 856</t>
  </si>
  <si>
    <t>ured@os-vgrzalja-buzet.skole.hr</t>
  </si>
  <si>
    <t>Snježana Lovrinić</t>
  </si>
  <si>
    <t>VERUDIĆI</t>
  </si>
  <si>
    <t>OŠ Veruda</t>
  </si>
  <si>
    <t>52100 Pula, Banovčeva 27</t>
  </si>
  <si>
    <t>052/544410</t>
  </si>
  <si>
    <t>2018/19/21/22/24/25/26</t>
  </si>
  <si>
    <t>Ivan Iskra</t>
  </si>
  <si>
    <t xml:space="preserve"> XIX. DUBROVAČKO – NERETVANSKA ŽUPANIJA</t>
  </si>
  <si>
    <t>ANKORA</t>
  </si>
  <si>
    <t>Srednja škola Vela Luka</t>
  </si>
  <si>
    <t>20270 Vela Luka, Ulica 5. broj 9</t>
  </si>
  <si>
    <t>020/812 972</t>
  </si>
  <si>
    <t>ssvl@ss-vela-luka.skole.hr</t>
  </si>
  <si>
    <t>Maja Tičinović Žuvela</t>
  </si>
  <si>
    <t>ARLA</t>
  </si>
  <si>
    <t>Obrtnička i tehnička škola</t>
  </si>
  <si>
    <t>20000 Dubrovnik, Iva Vojnovića 12</t>
  </si>
  <si>
    <t>020/332 968</t>
  </si>
  <si>
    <t>obrtnicka-skola-dubrovnik@du.t-com.hr</t>
  </si>
  <si>
    <t>Marina Biočić</t>
  </si>
  <si>
    <t>BAVUL</t>
  </si>
  <si>
    <t>OŠ Petra Kanavelića</t>
  </si>
  <si>
    <t>20260 Korčula, Ante Starčevića 1</t>
  </si>
  <si>
    <t>020/711 059</t>
  </si>
  <si>
    <t>ured@os-pkanavelica-korcula.skole.hr</t>
  </si>
  <si>
    <t>Gordana Curać Depolo</t>
  </si>
  <si>
    <t>CRVENI ŽDRAL</t>
  </si>
  <si>
    <t>20350 Metković, Kralja Zvonimira 8</t>
  </si>
  <si>
    <t>020/681 621</t>
  </si>
  <si>
    <t>ured@os-sradica-metkovic.skole.hr</t>
  </si>
  <si>
    <t>Ivana Šiljeg</t>
  </si>
  <si>
    <t>EKOMONT</t>
  </si>
  <si>
    <t>OŠ Montovjerna (OŠ Luka Paljetka)</t>
  </si>
  <si>
    <t>20000 Dubrovnik, Vladka Mačeka 11</t>
  </si>
  <si>
    <t>020/325-597</t>
  </si>
  <si>
    <t>tajnistvo@os-lpaljetka-du.skole.hr</t>
  </si>
  <si>
    <t>Ivan Cikatić</t>
  </si>
  <si>
    <t>FUNJESTRA</t>
  </si>
  <si>
    <t>OŠ Mljet</t>
  </si>
  <si>
    <t>20225 Babino polje, Babino polje</t>
  </si>
  <si>
    <t>020/745018</t>
  </si>
  <si>
    <t>ured@os-mljet-babinopolje.skole.hr</t>
  </si>
  <si>
    <t>2019/20/21/23/24/25</t>
  </si>
  <si>
    <t>Sanja Lazo</t>
  </si>
  <si>
    <t>GARDELIN</t>
  </si>
  <si>
    <t>OŠ Smokvica</t>
  </si>
  <si>
    <t>20272 Smokvica, Smokvica 166</t>
  </si>
  <si>
    <t>020/831 355</t>
  </si>
  <si>
    <t xml:space="preserve">ured@os-smokvica.skole.hr </t>
  </si>
  <si>
    <t>Nikolina Tomić</t>
  </si>
  <si>
    <t>IZ BAJULA</t>
  </si>
  <si>
    <t>SŠ Blato</t>
  </si>
  <si>
    <t>20275 Blato, Ulica 1. broj 25</t>
  </si>
  <si>
    <t>020/851 313</t>
  </si>
  <si>
    <t>ssblato@ssblato.tcloud.hr</t>
  </si>
  <si>
    <t>Valerija Biliš</t>
  </si>
  <si>
    <t>20215 Gruda, Gruda 65</t>
  </si>
  <si>
    <t>020/791 012</t>
  </si>
  <si>
    <t>KONOBA</t>
  </si>
  <si>
    <t>OŠ "Blato"</t>
  </si>
  <si>
    <t>20271 Blato, 1. ulica 25/2</t>
  </si>
  <si>
    <t>020/851 233, 851 333</t>
  </si>
  <si>
    <t>1987.</t>
  </si>
  <si>
    <t>Dijana Ančić</t>
  </si>
  <si>
    <t xml:space="preserve">MALA LIKOVNA RADIONICA  </t>
  </si>
  <si>
    <t>OŠ fra Ante Gnječa</t>
  </si>
  <si>
    <t>20345 Staševica, Petra Kežića 2</t>
  </si>
  <si>
    <t>020/695 102, 695 356</t>
  </si>
  <si>
    <t>skola@os-agnjeca-stasevica.skole.hr</t>
  </si>
  <si>
    <t>2016/17/18/19/21/22/23/24/25</t>
  </si>
  <si>
    <t>Snježana Đelmić</t>
  </si>
  <si>
    <t>MANDARINA</t>
  </si>
  <si>
    <t>Srednja poljoprivredna i tehnička škola</t>
  </si>
  <si>
    <t>20355 Opuzen, Trg Opuzenske bojne 5</t>
  </si>
  <si>
    <t>020/672 689, 672 690</t>
  </si>
  <si>
    <t>2017/18/19/21/23/25/26</t>
  </si>
  <si>
    <t>Simona Pavlović</t>
  </si>
  <si>
    <t>MEJA</t>
  </si>
  <si>
    <t>OŠ "Vela Luka"</t>
  </si>
  <si>
    <t>20270 Vela Luka, 3. obala br. 1</t>
  </si>
  <si>
    <t>020/812 035</t>
  </si>
  <si>
    <t>osvelaluka@os-vela-luka.skole.hr</t>
  </si>
  <si>
    <t>Sandra Sirovica</t>
  </si>
  <si>
    <t>MOJ ŠKOJ</t>
  </si>
  <si>
    <t>OŠ "Braća Glumac"</t>
  </si>
  <si>
    <t>20290 Lastovo, Dolac 11</t>
  </si>
  <si>
    <t>020/801 427</t>
  </si>
  <si>
    <t>ured@os-bglumac-lastovo.skole.hr</t>
  </si>
  <si>
    <t>Majana Engelbrecht</t>
  </si>
  <si>
    <t>PITOSPORA</t>
  </si>
  <si>
    <t>OŠ Ivana Gundulića</t>
  </si>
  <si>
    <t>20000 Dubrovnik, Sustjepanska 4</t>
  </si>
  <si>
    <t>020/419 424, 419 434</t>
  </si>
  <si>
    <t>tajnistvo@os-igundulic-du.skole.hr</t>
  </si>
  <si>
    <t>Branka Bender</t>
  </si>
  <si>
    <t>PLOČE</t>
  </si>
  <si>
    <t>SŠ fra Andriija Kačića Miošića</t>
  </si>
  <si>
    <t>20340 Ploče, Tina Ujevića 5</t>
  </si>
  <si>
    <t>020/0679 631</t>
  </si>
  <si>
    <t>2018/19/20/21/22/25</t>
  </si>
  <si>
    <t>Ana Vlahov</t>
  </si>
  <si>
    <t>ŽARDIN</t>
  </si>
  <si>
    <t>OŠ Ante Curać-Pinjac</t>
  </si>
  <si>
    <t>20275 Žrnovo na Korčuli, Kampuš bb</t>
  </si>
  <si>
    <t>020/716 063</t>
  </si>
  <si>
    <t>2016/17/18/19/21/22</t>
  </si>
  <si>
    <t>Fani Duhović</t>
  </si>
  <si>
    <t>ČAGIONICA</t>
  </si>
  <si>
    <t>Gimnazija Josipa Slavenskog Čakovec</t>
  </si>
  <si>
    <t>40000 Čakovec, Vladimira Nazora 34</t>
  </si>
  <si>
    <t>040 314 900</t>
  </si>
  <si>
    <t>gimnazija-cakovec@ck.t-com.hr</t>
  </si>
  <si>
    <t>Marta Kramar Burela</t>
  </si>
  <si>
    <t>ČMELICE</t>
  </si>
  <si>
    <t>III. OŠ Čakovec</t>
  </si>
  <si>
    <t>40000 Čakovec, Ivana pl. Zajca 24</t>
  </si>
  <si>
    <t>040/328 001</t>
  </si>
  <si>
    <t>DRAVA</t>
  </si>
  <si>
    <t>Srednja škola Prelog</t>
  </si>
  <si>
    <t>40323 Prelog, Čakovečka 1</t>
  </si>
  <si>
    <t>040/645 400, 645 456</t>
  </si>
  <si>
    <t>2018/19/21/22/23/25</t>
  </si>
  <si>
    <t>Tajana Štefok</t>
  </si>
  <si>
    <t>DRENEK</t>
  </si>
  <si>
    <t>OŠ Tomaša Goričanca</t>
  </si>
  <si>
    <t>40321 Mala Subotica, Glavna 55</t>
  </si>
  <si>
    <t>040/631 620</t>
  </si>
  <si>
    <t>Natalija Štefanić</t>
  </si>
  <si>
    <t>ET-KO-KE</t>
  </si>
  <si>
    <t xml:space="preserve">OŠ Ivana Gorana Kovačića </t>
  </si>
  <si>
    <t>40311 Lopatinec, Sv. Juraj na bregu, Pleškovec 31</t>
  </si>
  <si>
    <t>09299062836</t>
  </si>
  <si>
    <t>040/855 308, 856 158</t>
  </si>
  <si>
    <t>ured@os-igkovacic-svetijurajnabregu.skole.hr</t>
  </si>
  <si>
    <t>Martina Oršić</t>
  </si>
  <si>
    <t>40000 Čakovec, Ivana pl. Zajca 26</t>
  </si>
  <si>
    <t>040/2078 411</t>
  </si>
  <si>
    <t>1979.</t>
  </si>
  <si>
    <t>FTIČEKI</t>
  </si>
  <si>
    <t>OŠ Belica</t>
  </si>
  <si>
    <t>40319 Belica, Dr. Ljudevita Gaja 21</t>
  </si>
  <si>
    <t>040/845 220</t>
  </si>
  <si>
    <t>40000 Čakovec, Vladimira Nazora 38</t>
  </si>
  <si>
    <t>040/395 302</t>
  </si>
  <si>
    <t>ravnatelj@gospodarskaskola.hr</t>
  </si>
  <si>
    <t>Jadranka Prošev</t>
  </si>
  <si>
    <t>KLOPOTEC</t>
  </si>
  <si>
    <t>OŠ Gornji Mihaljevec</t>
  </si>
  <si>
    <t>40306 Macinec, Gornji Mihaljevec 83</t>
  </si>
  <si>
    <t>040/899 115</t>
  </si>
  <si>
    <t>1960/1978/2002.</t>
  </si>
  <si>
    <t>OŠ Sveta Marija</t>
  </si>
  <si>
    <t>40326 Sveta Marija, Andrije Habuša 29/a</t>
  </si>
  <si>
    <t>040/660 017</t>
  </si>
  <si>
    <t>ured@os-sveta-marija.skole.hr</t>
  </si>
  <si>
    <t>1957/1968/1998.</t>
  </si>
  <si>
    <t>Renata Šalković-Mance</t>
  </si>
  <si>
    <t>KRUGG</t>
  </si>
  <si>
    <t>Graditeljska škola Čakovec</t>
  </si>
  <si>
    <t>40000 Čakovec, Športska 1</t>
  </si>
  <si>
    <t>040/329 002, 013</t>
  </si>
  <si>
    <t>gsc@ss-graditeljska-ck.skole.hr</t>
  </si>
  <si>
    <t>Tamara Mustač</t>
  </si>
  <si>
    <t>KUŠLEC</t>
  </si>
  <si>
    <t>OŠ Kuršanec</t>
  </si>
  <si>
    <t>40000 Čakovec, Glavna 15, Kuršanec</t>
  </si>
  <si>
    <t>040/389 100, 389 099</t>
  </si>
  <si>
    <t>skola@os-kursanec.skole.hr</t>
  </si>
  <si>
    <t>Svjetlana Zlatarek</t>
  </si>
  <si>
    <t>LAFRA</t>
  </si>
  <si>
    <t>OŠ Domašinec</t>
  </si>
  <si>
    <t>40318 Domašinec, M. Kovača 1</t>
  </si>
  <si>
    <t>040/863 106, 863 725</t>
  </si>
  <si>
    <t>Milica Lisjak-Novak</t>
  </si>
  <si>
    <t>MRAVCI</t>
  </si>
  <si>
    <t>OŠ dr. Vinka  Žganca</t>
  </si>
  <si>
    <t>40316 Vratišinec, Školska 4</t>
  </si>
  <si>
    <t>040/866 777, 866 770</t>
  </si>
  <si>
    <t>ured@os-vzganca-vratisinec.skole.hr</t>
  </si>
  <si>
    <t>Marija Leček</t>
  </si>
  <si>
    <t>MURA</t>
  </si>
  <si>
    <t>OŠ Jože Horvata Kotoriba</t>
  </si>
  <si>
    <t>40329 Kotoriba, Ignaca Svetomartinskog 1</t>
  </si>
  <si>
    <t>040/682 124</t>
  </si>
  <si>
    <t>os-kotoriba@ck.t-com.hr</t>
  </si>
  <si>
    <t>Danijela Krobot</t>
  </si>
  <si>
    <t>PUPOLJAK</t>
  </si>
  <si>
    <t>OŠ Donja Dubrava</t>
  </si>
  <si>
    <t>40328 Donja Dubrava, Krbulja 21</t>
  </si>
  <si>
    <t>040/688 825</t>
  </si>
  <si>
    <t>ured@os-donja-dubrava.skole.hr</t>
  </si>
  <si>
    <t>1957/1991/1995.</t>
  </si>
  <si>
    <t>Renata Heric</t>
  </si>
  <si>
    <t>OŠ dr. Ivana Novaka Macinec</t>
  </si>
  <si>
    <t>40306 Macinec, Glavna 32</t>
  </si>
  <si>
    <t>040/858 482</t>
  </si>
  <si>
    <t>ured@os-inovaka-macinec.skole.hr</t>
  </si>
  <si>
    <t>2017/1819/21/22/23/24/25/26</t>
  </si>
  <si>
    <t>Tihana Toplek</t>
  </si>
  <si>
    <t>REHEKI</t>
  </si>
  <si>
    <t>OŠ Orehovica</t>
  </si>
  <si>
    <t>40322 Orehovica, Školska ulica 2</t>
  </si>
  <si>
    <t>040/635 020</t>
  </si>
  <si>
    <t>ured@os-orehovica.skole.hr</t>
  </si>
  <si>
    <t>2024//25/26</t>
  </si>
  <si>
    <t>Branka Matjanec</t>
  </si>
  <si>
    <t>STRAHOMINEC</t>
  </si>
  <si>
    <t>OŠ Strahoninec</t>
  </si>
  <si>
    <t>40000 Čakovec, Čakovečka 55</t>
  </si>
  <si>
    <t>040/333 408</t>
  </si>
  <si>
    <t>os-strahoninec@ck.t-com.hr</t>
  </si>
  <si>
    <t>Snežana Nedelkovska</t>
  </si>
  <si>
    <t>TERRA ECONOMICA</t>
  </si>
  <si>
    <t>Ekonomska i trgovačka škola Čakovec</t>
  </si>
  <si>
    <t>40000 Čakovec, V. Nazora 36</t>
  </si>
  <si>
    <t>040/312 520, 310 982</t>
  </si>
  <si>
    <t>2018/19/20/21/22/23/24</t>
  </si>
  <si>
    <t>Željka Kadi</t>
  </si>
  <si>
    <t>TINČEK</t>
  </si>
  <si>
    <t>OŠ Sveti Martin na Muri</t>
  </si>
  <si>
    <t>40313 Sveti Martin na Muri, Trg Sv. Martina 4</t>
  </si>
  <si>
    <t>040/868 206</t>
  </si>
  <si>
    <t>Maja Radek Sklepić</t>
  </si>
  <si>
    <t>ZVIRNJAK</t>
  </si>
  <si>
    <t>OŠ Prelog</t>
  </si>
  <si>
    <t>40323 Prelog, Trg bana Josipa Jelačića 2</t>
  </si>
  <si>
    <t>040/646 066</t>
  </si>
  <si>
    <t>ured@os-prelog.skole.hr</t>
  </si>
  <si>
    <t>1956/2001.</t>
  </si>
  <si>
    <t>2015/16/17/21/22/23/25</t>
  </si>
  <si>
    <t>Deni Marinković</t>
  </si>
  <si>
    <t>ART</t>
  </si>
  <si>
    <t>OŠ Rapska</t>
  </si>
  <si>
    <t>10000 Zagreb, Rapska 3</t>
  </si>
  <si>
    <t>09951635001</t>
  </si>
  <si>
    <t>01/6180 278, 6185 134</t>
  </si>
  <si>
    <t>ured@os-rapska-zg.skole.hr</t>
  </si>
  <si>
    <t>2015/16/17/18/19/20/22/25/26</t>
  </si>
  <si>
    <t>Karolina Bartulović</t>
  </si>
  <si>
    <t>BABICE</t>
  </si>
  <si>
    <t>Škola za primalje</t>
  </si>
  <si>
    <t>10000 Zagreb, Vinogradska 29</t>
  </si>
  <si>
    <t>01/6670 503</t>
  </si>
  <si>
    <t>info@sitename.com</t>
  </si>
  <si>
    <t>Tihana Strmo</t>
  </si>
  <si>
    <t>BADEL 1966.</t>
  </si>
  <si>
    <t>OŠ Sesvete</t>
  </si>
  <si>
    <t>10360 Sesvete, I. G. Kovačića 19</t>
  </si>
  <si>
    <t>01/2000 254, 2049 939</t>
  </si>
  <si>
    <t>os-sesvete@os-sesvete-zg.skole.hr</t>
  </si>
  <si>
    <t>2015/16/17/18/19/22/23/24</t>
  </si>
  <si>
    <t>Ana Lopac Groš</t>
  </si>
  <si>
    <t xml:space="preserve">BALTAZAR   </t>
  </si>
  <si>
    <t>10000 Zagreb, Jordanovac 23</t>
  </si>
  <si>
    <t>01/2321 188</t>
  </si>
  <si>
    <t>ured@os-vnazora-zg.skole.hr</t>
  </si>
  <si>
    <t>Lidija Galović</t>
  </si>
  <si>
    <t>OŠ bana Josipa Jelačića</t>
  </si>
  <si>
    <t>10000 Zagreb, Podgradski odvojak 1, Podsused</t>
  </si>
  <si>
    <t>01/3491 879, 3490 664</t>
  </si>
  <si>
    <t>ured@os-bana-jjelacica-zg.skole.hr</t>
  </si>
  <si>
    <t>Una Domitrek</t>
  </si>
  <si>
    <t>BOKVICA</t>
  </si>
  <si>
    <t>I. OŠ Dugave</t>
  </si>
  <si>
    <t>10000 Zagreb, Školski prilaz 7</t>
  </si>
  <si>
    <t>01/3900 863</t>
  </si>
  <si>
    <t>ured@os-prva-dugave-zg.skole.hr</t>
  </si>
  <si>
    <t>BOR-OVJE</t>
  </si>
  <si>
    <t>OŠ Borovje</t>
  </si>
  <si>
    <t>10000 Zagreb, Davora Zbiljskog 7</t>
  </si>
  <si>
    <t>01/6331 520, 6331 524</t>
  </si>
  <si>
    <t>ured@os-borovje-zg.skole.hr</t>
  </si>
  <si>
    <t>Mirjana Miknić</t>
  </si>
  <si>
    <t xml:space="preserve">BREZA   </t>
  </si>
  <si>
    <t xml:space="preserve">OŠ dr. Ante Starčevića </t>
  </si>
  <si>
    <t>10000 Zagreb, Sv. Leopolda Mandića 55</t>
  </si>
  <si>
    <t>01/2851 615, 2950 606</t>
  </si>
  <si>
    <t xml:space="preserve">skola@os-astarcevica-zg.skole.hr </t>
  </si>
  <si>
    <t>2015/16/17/1819/20/23/24/25/26</t>
  </si>
  <si>
    <t>Marina Jurić</t>
  </si>
  <si>
    <t xml:space="preserve">BUDI SVOJ   </t>
  </si>
  <si>
    <t>OŠ Remete</t>
  </si>
  <si>
    <t>10000 Zagreb, Remete 99a</t>
  </si>
  <si>
    <t>01/4580 029</t>
  </si>
  <si>
    <t>ured@os-remete-zg.skole.hr</t>
  </si>
  <si>
    <t>1959/1964/2007</t>
  </si>
  <si>
    <t>Vesna Aščić</t>
  </si>
  <si>
    <t xml:space="preserve">CANKARICA   </t>
  </si>
  <si>
    <t>OŠ Ivana Cankara</t>
  </si>
  <si>
    <t>10000 Zagreb, Cankareva 10</t>
  </si>
  <si>
    <t>01/3702 048, 3777 625</t>
  </si>
  <si>
    <t>cankarica@os-icankara-zg.skole.hr</t>
  </si>
  <si>
    <t>Viktorija Nevistić</t>
  </si>
  <si>
    <t>CRN BEL</t>
  </si>
  <si>
    <t>OŠ Frana Galovića</t>
  </si>
  <si>
    <t>10010 Zagreb, Školski prilaz 7</t>
  </si>
  <si>
    <t>01/6671 733</t>
  </si>
  <si>
    <t>2020/21/22/23/24</t>
  </si>
  <si>
    <t>Janja Škraba-Stanešić</t>
  </si>
  <si>
    <t>OŠ dr. Vinka Žganca</t>
  </si>
  <si>
    <t>10000 Zagreb, Nede Krmpotić 7</t>
  </si>
  <si>
    <t xml:space="preserve">01/2407 796, 2407 336 </t>
  </si>
  <si>
    <t>2015/16/17/18/19/21/25/26</t>
  </si>
  <si>
    <t>Manuela Pritula</t>
  </si>
  <si>
    <t>ČEŠEREKI</t>
  </si>
  <si>
    <t>OŠ Malešnica</t>
  </si>
  <si>
    <t>10000 Zagreb, Ante Topića Mimare 36</t>
  </si>
  <si>
    <t>01/3732 496</t>
  </si>
  <si>
    <t>ured@os-malesnica-zg.skole.hr</t>
  </si>
  <si>
    <t>Petra Budiselić Gržan</t>
  </si>
  <si>
    <t xml:space="preserve">ČMELCI    </t>
  </si>
  <si>
    <t>OŠ Lovro pl. Matačić</t>
  </si>
  <si>
    <t>10000 Zagreb, Joze Laurenčića bb</t>
  </si>
  <si>
    <t xml:space="preserve">01/6144 315 </t>
  </si>
  <si>
    <t>tajnica@os-lovre-pl-matacica.hr</t>
  </si>
  <si>
    <t>Nikica Orač</t>
  </si>
  <si>
    <t>ČUČERSKI KINČ</t>
  </si>
  <si>
    <t>OŠ Čučerje</t>
  </si>
  <si>
    <t>10000 Zagreb, Čučerska cesta 382</t>
  </si>
  <si>
    <t>01/2986487</t>
  </si>
  <si>
    <t>Suzana Ramljak (Višeslav Foretić-zamjena)</t>
  </si>
  <si>
    <t>DABAR</t>
  </si>
  <si>
    <t>Škola drvne tehnologije i šumarstva</t>
  </si>
  <si>
    <t>10000 Zagreb, Savska cesta 86</t>
  </si>
  <si>
    <t>01/6177 502</t>
  </si>
  <si>
    <t>drvoskolazg@gmail.com</t>
  </si>
  <si>
    <t>Pero Čavara</t>
  </si>
  <si>
    <t>COO - Srednja škola</t>
  </si>
  <si>
    <t>10000 Zagreb, Zagorska 14</t>
  </si>
  <si>
    <t>01/3643 437, 3647 064</t>
  </si>
  <si>
    <t>info@ss-czoio.hr</t>
  </si>
  <si>
    <t>Sanja Prah</t>
  </si>
  <si>
    <t>DESETKA</t>
  </si>
  <si>
    <t>X. gimnazija Ivan Supek</t>
  </si>
  <si>
    <t>10000 Zagreb, Vjekoslava Klaića 7</t>
  </si>
  <si>
    <t>01896750020</t>
  </si>
  <si>
    <t>01/3771 879</t>
  </si>
  <si>
    <t>deseta@deseta-gimnazija.hr</t>
  </si>
  <si>
    <t>Marina Šokčević</t>
  </si>
  <si>
    <t>DON BOSCO</t>
  </si>
  <si>
    <t>OŠ Dominik Savio</t>
  </si>
  <si>
    <t>10110 Zagreb, Omiška ul. 10</t>
  </si>
  <si>
    <t>01/6189 860</t>
  </si>
  <si>
    <t>ured@os-dominiksavio.skole.hr</t>
  </si>
  <si>
    <t>2018/19/20/21/22/23/25/26</t>
  </si>
  <si>
    <t>Cvita Šarić</t>
  </si>
  <si>
    <t>10040 Zagreb, Štefanovečka c. 67</t>
  </si>
  <si>
    <t>01/2910 700</t>
  </si>
  <si>
    <t>Natalija Kirčenkova</t>
  </si>
  <si>
    <t>EKO KLARIĆI</t>
  </si>
  <si>
    <t>OŠ Sveta Klara</t>
  </si>
  <si>
    <t>10020 Zagreb, Sveta Klara, Mrkšina 42</t>
  </si>
  <si>
    <t>01/6570 660</t>
  </si>
  <si>
    <t>Marijeta Matunec</t>
  </si>
  <si>
    <t xml:space="preserve">EKO MEŠTRI   </t>
  </si>
  <si>
    <t>10000 Zagreb, Ul. Martina Pušteka 1</t>
  </si>
  <si>
    <t>08466144831</t>
  </si>
  <si>
    <t>01/3632 217, 3647 084</t>
  </si>
  <si>
    <t>2017/18/19/21/22/23/24/25/26</t>
  </si>
  <si>
    <t>FRAN</t>
  </si>
  <si>
    <t>10000 Zagreb, Ivanićgradska 24</t>
  </si>
  <si>
    <t>01/2311 003</t>
  </si>
  <si>
    <t>Nikolina Herak</t>
  </si>
  <si>
    <t xml:space="preserve">GITA    </t>
  </si>
  <si>
    <t>Hotelijersko-turistička škola u Zagrebu</t>
  </si>
  <si>
    <t>10000 Zagreb, Frankopanska 8</t>
  </si>
  <si>
    <t>01/4848 543, 4848 544</t>
  </si>
  <si>
    <t>Gabrijela Barbarić</t>
  </si>
  <si>
    <t>GIGANTES</t>
  </si>
  <si>
    <t>Osnovna škola Lotrščak</t>
  </si>
  <si>
    <t>10000 Zagreb, Donje Svetice 127</t>
  </si>
  <si>
    <t>01/5604 792</t>
  </si>
  <si>
    <t>oslotrscak@gmail.com</t>
  </si>
  <si>
    <t>Martin Kajtazi</t>
  </si>
  <si>
    <t>10000 Zagreb, Dvorničićeva 6</t>
  </si>
  <si>
    <t>01/2856 756</t>
  </si>
  <si>
    <t>10040 Zagreb, Granešina 1</t>
  </si>
  <si>
    <t>01/2984 078</t>
  </si>
  <si>
    <t>02. 03. 2012.</t>
  </si>
  <si>
    <t xml:space="preserve">HORVATI    </t>
  </si>
  <si>
    <t>OŠ Stjepana Bencekovića</t>
  </si>
  <si>
    <t>10436 Horvati, Rakov Potok, Horvaćanski trg 1</t>
  </si>
  <si>
    <t>01/6539 010, 6553 133</t>
  </si>
  <si>
    <t>ured@os-sbencekovica-horvati.skole.hr</t>
  </si>
  <si>
    <t>1991/2003.</t>
  </si>
  <si>
    <t>2016/17/18/19/21/23/24/26</t>
  </si>
  <si>
    <t>Iva Markulin</t>
  </si>
  <si>
    <t>HUG</t>
  </si>
  <si>
    <t>Humanistička gimnazija</t>
  </si>
  <si>
    <t>10000 Zagreb, Dvorničićeva 15</t>
  </si>
  <si>
    <t>099/544 7876</t>
  </si>
  <si>
    <t>info@hug.hr</t>
  </si>
  <si>
    <t>2023//25</t>
  </si>
  <si>
    <t>Zvonimir Novaković</t>
  </si>
  <si>
    <t>IMPER</t>
  </si>
  <si>
    <t>10000 Zagreb, Markuševečka c. 160</t>
  </si>
  <si>
    <t>01/4575 930</t>
  </si>
  <si>
    <t>2017/18/19/21/22/23/24/25</t>
  </si>
  <si>
    <t>Lana Erdeljan</t>
  </si>
  <si>
    <t>IZ PRVE RUKE</t>
  </si>
  <si>
    <t>1. Gimnazija</t>
  </si>
  <si>
    <t>10000 Zagreb, Av. Dubrovnik 36</t>
  </si>
  <si>
    <t>00167285641</t>
  </si>
  <si>
    <t>01/6601 665</t>
  </si>
  <si>
    <t>Gordana Sekulić Štivčević</t>
  </si>
  <si>
    <t>10000 Zagreb, Karamanov prilaz 3</t>
  </si>
  <si>
    <t>01/6675 171</t>
  </si>
  <si>
    <t>ured@os-mladost-zg.skole.hr</t>
  </si>
  <si>
    <t>Ivana Ferderber Bošnjak</t>
  </si>
  <si>
    <t>ISPOD DUGE</t>
  </si>
  <si>
    <t>COO Dubrava - Srednja škola</t>
  </si>
  <si>
    <t>10040 Zagreb, Prilaz Tomislava Špoljara 2</t>
  </si>
  <si>
    <t>01/2911 665, 2911 667</t>
  </si>
  <si>
    <t>centardubrava@centardubrava.hr</t>
  </si>
  <si>
    <t>Mirela Šoštarić Kramarić</t>
  </si>
  <si>
    <t>OŠ Sesvetska Sopnica</t>
  </si>
  <si>
    <t>10360 Sesvete, Sopnička 69</t>
  </si>
  <si>
    <t>01/2004 000, 2058 135</t>
  </si>
  <si>
    <t xml:space="preserve">Melinda Tupek </t>
  </si>
  <si>
    <t>10000 Zagreb, Jabukovac 30</t>
  </si>
  <si>
    <t>01/4834 391</t>
  </si>
  <si>
    <t xml:space="preserve">ured@os-jabukovac-zg.skole.hr  </t>
  </si>
  <si>
    <t>2018/19/20/2124/25/26</t>
  </si>
  <si>
    <t>Dajana Mužić Žnidaršić</t>
  </si>
  <si>
    <t>10000 Zagreb, Ul. Ivana Matetića Ronjgova 67</t>
  </si>
  <si>
    <t>01/3881 561</t>
  </si>
  <si>
    <t>Suzana Kovač</t>
  </si>
  <si>
    <t xml:space="preserve">KREATIVA    </t>
  </si>
  <si>
    <t xml:space="preserve">Prehrambeno-tehnološka škola </t>
  </si>
  <si>
    <t>10040 Zagreb, Gjure Prejca 2</t>
  </si>
  <si>
    <t>01/2992 357, 2992 352</t>
  </si>
  <si>
    <t>Maja Vugrinec Lukavec</t>
  </si>
  <si>
    <t>KRESNICA</t>
  </si>
  <si>
    <t>OŠ Ivana Granđe</t>
  </si>
  <si>
    <t>10360 Sesvete (Soblinec)</t>
  </si>
  <si>
    <t>01/2042 008</t>
  </si>
  <si>
    <t>KRUNA</t>
  </si>
  <si>
    <t>OŠ kralja Tomislava</t>
  </si>
  <si>
    <t>10000 Zagreb, Nova cesta 92</t>
  </si>
  <si>
    <t>01/3820 593</t>
  </si>
  <si>
    <t>ured@os-kraljatomislava-zg.skole.hr</t>
  </si>
  <si>
    <t>23.01.2025.</t>
  </si>
  <si>
    <t>Kristina Peršić</t>
  </si>
  <si>
    <t>KUSTOŠAK</t>
  </si>
  <si>
    <t>OŠ Kustošija</t>
  </si>
  <si>
    <t>10000 Zagreb, Sokolska 7</t>
  </si>
  <si>
    <t>01/3750 307</t>
  </si>
  <si>
    <t>ured@os-kustosija-zg.skole.hr</t>
  </si>
  <si>
    <t>Mia Javor Antolić</t>
  </si>
  <si>
    <t>KVRŽICA</t>
  </si>
  <si>
    <t xml:space="preserve">OŠ Mate Lovraka </t>
  </si>
  <si>
    <t>10040 Zagreb, Aleja Blaža Jurišića 13</t>
  </si>
  <si>
    <t>01/2990 915, 2982 807</t>
  </si>
  <si>
    <t>ured@os-mlovraka-zg.skole.hr</t>
  </si>
  <si>
    <t>laBoss</t>
  </si>
  <si>
    <t>Prirodoslovna škola Vladimira Preloga</t>
  </si>
  <si>
    <t>10000 Zagreb, Ulica grada Vukovara 269</t>
  </si>
  <si>
    <t>01/6184 780</t>
  </si>
  <si>
    <t>info@psvprelog.hr</t>
  </si>
  <si>
    <t>LaBOs18</t>
  </si>
  <si>
    <t>XVIII. gimnazija</t>
  </si>
  <si>
    <t>10000 Zagreb, Mesićeva 35</t>
  </si>
  <si>
    <t>091/1959 340</t>
  </si>
  <si>
    <t>hermenegildo.gall@skole.hr</t>
  </si>
  <si>
    <t>Helena Peter Jelenčić</t>
  </si>
  <si>
    <t>OŠ Nad lipom (posebni program)</t>
  </si>
  <si>
    <t xml:space="preserve">10000 Zagreb, Nad lipom 13/1                                                                                                </t>
  </si>
  <si>
    <t>02082287342</t>
  </si>
  <si>
    <t>01/3771 551, 3907 273</t>
  </si>
  <si>
    <t>Gordana Ljubešić</t>
  </si>
  <si>
    <t>10000 Zagreb, Vile Velebita 15a</t>
  </si>
  <si>
    <t>01/2853 800</t>
  </si>
  <si>
    <t>LOJZEKI</t>
  </si>
  <si>
    <t>OŠ Alojzija Stepinca</t>
  </si>
  <si>
    <t>10000 Zagreb, Palinovečka 42</t>
  </si>
  <si>
    <t>40723003638</t>
  </si>
  <si>
    <t>01/6447 983</t>
  </si>
  <si>
    <t>ured@os-astepinca-zg.skole.hr</t>
  </si>
  <si>
    <t>Karmela Jokić</t>
  </si>
  <si>
    <t>LJUBLJANIĆI</t>
  </si>
  <si>
    <t>OŠ Ljubljanica</t>
  </si>
  <si>
    <t>10110 Zagreb, Svetoivanska 33</t>
  </si>
  <si>
    <t>76712040113</t>
  </si>
  <si>
    <t>01/ 3694 704</t>
  </si>
  <si>
    <t>ljubljanica@os-ljubljanica-zg.skole.hr</t>
  </si>
  <si>
    <t>Ksenija Kostanić</t>
  </si>
  <si>
    <t>MALI PUT</t>
  </si>
  <si>
    <t>10000 Zagreb, Ivanićgradska 41A</t>
  </si>
  <si>
    <t>05994801707</t>
  </si>
  <si>
    <t>01/4440 044</t>
  </si>
  <si>
    <t xml:space="preserve">16. 12. 2016. </t>
  </si>
  <si>
    <t xml:space="preserve">Mirela Pakšec </t>
  </si>
  <si>
    <t>MAŽURANCI</t>
  </si>
  <si>
    <t>10040 Zagreb, Javorinska 5</t>
  </si>
  <si>
    <t>08844695446</t>
  </si>
  <si>
    <t>01/2852 082</t>
  </si>
  <si>
    <t>ured@os-imazuranica-zg.skole.hr</t>
  </si>
  <si>
    <t>Igor Jurić</t>
  </si>
  <si>
    <t>MODA I DIZAJN</t>
  </si>
  <si>
    <t>Škola za modu i dizajn</t>
  </si>
  <si>
    <t>10000 Zagreb, Prilaz baruna Filipovića 30</t>
  </si>
  <si>
    <t>08044398886</t>
  </si>
  <si>
    <t>01/3773 133, 3703 155</t>
  </si>
  <si>
    <t>Lea Cikron</t>
  </si>
  <si>
    <t xml:space="preserve">NAŠ JORDANOVAC   </t>
  </si>
  <si>
    <t>OŠ Jordanovac</t>
  </si>
  <si>
    <t>10000 Zagreb, Jordanovac 108</t>
  </si>
  <si>
    <t>05668973495</t>
  </si>
  <si>
    <t>01/2346 738, 2361 435</t>
  </si>
  <si>
    <t>ured@os-jordanovac-zg.skole.hr</t>
  </si>
  <si>
    <t>2016/17/18/19/20/21/22/24/25/26</t>
  </si>
  <si>
    <t>Danijela Stanković</t>
  </si>
  <si>
    <t xml:space="preserve">NEBO    </t>
  </si>
  <si>
    <t>OŠ "Brestje"</t>
  </si>
  <si>
    <t>10360 Sesvete, Brestje, Potočnica bb</t>
  </si>
  <si>
    <t>01/2012 075</t>
  </si>
  <si>
    <t>2015/16/17/18/19/2021/22/23/24/26</t>
  </si>
  <si>
    <t>Ljerka Pukšec-Milačić</t>
  </si>
  <si>
    <t>OTOK</t>
  </si>
  <si>
    <t>OŠ Otok</t>
  </si>
  <si>
    <t>10010 Zagreb, Stjepana Gradića 4</t>
  </si>
  <si>
    <t>01/6640 458</t>
  </si>
  <si>
    <t>otok@os-otok-zg.skole.hr</t>
  </si>
  <si>
    <t>1984/2004.</t>
  </si>
  <si>
    <t>Davorka Šnur</t>
  </si>
  <si>
    <t>OTON</t>
  </si>
  <si>
    <t>OŠ Otona Ivekovića</t>
  </si>
  <si>
    <t>10090 Zagreb, Stjepana Pasanca bb</t>
  </si>
  <si>
    <t>01/3860 696, 3878 000</t>
  </si>
  <si>
    <t>2015/16/17/18/19/20/21/22/25/26</t>
  </si>
  <si>
    <t>PANTLEK</t>
  </si>
  <si>
    <t>OŠ Pantovčak</t>
  </si>
  <si>
    <t>10000 Zageb, Hercegovačka 108</t>
  </si>
  <si>
    <t>01/4824 148</t>
  </si>
  <si>
    <t>pantovcak@os-pantovcak-zg.skole.hr</t>
  </si>
  <si>
    <t>Marija Magić</t>
  </si>
  <si>
    <t>01/2988 670, 2992 133</t>
  </si>
  <si>
    <t xml:space="preserve">Vilara Pavlović </t>
  </si>
  <si>
    <t>RADIĆEVE ZLATNE RUKE</t>
  </si>
  <si>
    <t>OŠ braće Radić</t>
  </si>
  <si>
    <t>10000 Zagreb, Ulica Šenoine Branke 22</t>
  </si>
  <si>
    <t>01/6545 002</t>
  </si>
  <si>
    <t>os.brace.radic@os-brace-radic-zg.skole.hr</t>
  </si>
  <si>
    <t>Gordana Ružić</t>
  </si>
  <si>
    <t>REKA</t>
  </si>
  <si>
    <t>OŠ Ivanja Reka</t>
  </si>
  <si>
    <t>10373 Ivanja Reka, Ivanjorečka cesta 1b</t>
  </si>
  <si>
    <t>01 5563 600</t>
  </si>
  <si>
    <t>tajnistvo.osivanjareka@gmail.com</t>
  </si>
  <si>
    <t>2021/22/23/24</t>
  </si>
  <si>
    <t>Maja Vulić</t>
  </si>
  <si>
    <t>RUĐER</t>
  </si>
  <si>
    <t>Tehnička škola Ruđera Boškovića</t>
  </si>
  <si>
    <t>10000 Zagreb, Getaldićeva 4</t>
  </si>
  <si>
    <t>49811265576</t>
  </si>
  <si>
    <t>01/2371 061, 2371 062</t>
  </si>
  <si>
    <t>tsrb@tsrb.hr</t>
  </si>
  <si>
    <t>Zoran Kauzlarić</t>
  </si>
  <si>
    <t>OŠ Žitnjak</t>
  </si>
  <si>
    <t>10000 Zagreb, I. Petruševec 1</t>
  </si>
  <si>
    <t>00733311237</t>
  </si>
  <si>
    <t>01/2408 497, 2370 945</t>
  </si>
  <si>
    <t>ured@os-zitnjak.skole.hr</t>
  </si>
  <si>
    <t>2015/16/17/18/19/20/21/24/25/26</t>
  </si>
  <si>
    <t>Vera Javni</t>
  </si>
  <si>
    <t>RUŽMARIN</t>
  </si>
  <si>
    <t>OŠ Augusta Harambašića</t>
  </si>
  <si>
    <t>10000 Zagreb, Augusta Harambašića 18</t>
  </si>
  <si>
    <t>01/2312 920, 2441 535</t>
  </si>
  <si>
    <t>Jasna Antunović-Dinka Š.Bočkarjov</t>
  </si>
  <si>
    <t xml:space="preserve">SESVETSKA SELA   </t>
  </si>
  <si>
    <t>OŠ Sesvetska Sela</t>
  </si>
  <si>
    <t>10360 Sesvete, Letnička 5</t>
  </si>
  <si>
    <t>01/2043 900, 2043 904</t>
  </si>
  <si>
    <t xml:space="preserve">SLAVUJI   </t>
  </si>
  <si>
    <t>COO Slava Raškaj</t>
  </si>
  <si>
    <t>10000 Zagreb, Nazorova 47</t>
  </si>
  <si>
    <t>01/4821 202</t>
  </si>
  <si>
    <t>slava.raskaj-zagreb@zg.t-com.hr</t>
  </si>
  <si>
    <t>Brigita Jerić</t>
  </si>
  <si>
    <t>SLOG</t>
  </si>
  <si>
    <t>Škola za grafiku, dizajn i medijsku produkciju</t>
  </si>
  <si>
    <t>10000 Zagreb, Getaldićeva 2</t>
  </si>
  <si>
    <t>01/2371 070</t>
  </si>
  <si>
    <t>info@skola-gdmp.hr</t>
  </si>
  <si>
    <t>2019/20/21/22</t>
  </si>
  <si>
    <t>Krešimir Radiček</t>
  </si>
  <si>
    <t xml:space="preserve">STEN </t>
  </si>
  <si>
    <t>OŠ Stenjevec</t>
  </si>
  <si>
    <t>10090 Zagreb, Bolnička cesta 92</t>
  </si>
  <si>
    <t>01/3450 047</t>
  </si>
  <si>
    <t>skola@os-stenjevec-zg.skole.hr</t>
  </si>
  <si>
    <t>Tihana Opetuk Živković</t>
  </si>
  <si>
    <t xml:space="preserve">STENJEVČICA   </t>
  </si>
  <si>
    <t>10090 Zagreb, Bolnička 60a</t>
  </si>
  <si>
    <t>01/3453 991</t>
  </si>
  <si>
    <t>Sanja Beloglavec</t>
  </si>
  <si>
    <t>STRAHIMIRI</t>
  </si>
  <si>
    <t>OŠ S.S. Kranjčevića</t>
  </si>
  <si>
    <t>10000 Zagreb, Bogišićeva 13</t>
  </si>
  <si>
    <t>01/4649 706</t>
  </si>
  <si>
    <t>os-sskranjcevic-zg@os-sskranjcevic-zg.skole.hr</t>
  </si>
  <si>
    <t>Kristijan Kovač</t>
  </si>
  <si>
    <t>Waldorfska škola u Zagrebu</t>
  </si>
  <si>
    <t>10020 Zagreb, Siget 18c</t>
  </si>
  <si>
    <t>01/6609 609</t>
  </si>
  <si>
    <t>tajnistvo@waldorfska-skola.com</t>
  </si>
  <si>
    <t>Tihana Islamović</t>
  </si>
  <si>
    <t>SVETI JURAJ</t>
  </si>
  <si>
    <t>OŠ Odra</t>
  </si>
  <si>
    <t xml:space="preserve">10020 Zagreb, Đačka 5 </t>
  </si>
  <si>
    <t>01/6261 050, 6465 291</t>
  </si>
  <si>
    <t>ured@os-odra-zg.skole.hr</t>
  </si>
  <si>
    <t>2016/17/18/20/21/22/23/24/25/26</t>
  </si>
  <si>
    <t>Marina Pranjić</t>
  </si>
  <si>
    <t>ŠEGRT HLAPIĆ</t>
  </si>
  <si>
    <t>COO Goljak</t>
  </si>
  <si>
    <t>10000 Zagreb, Goljak 2</t>
  </si>
  <si>
    <t>01/4824 179</t>
  </si>
  <si>
    <t>centargoljak@centar-odgojiobrazovanje-goljak.skole.hr</t>
  </si>
  <si>
    <t>1990.</t>
  </si>
  <si>
    <t>Melita Tatar</t>
  </si>
  <si>
    <t xml:space="preserve">ŠESTINE   </t>
  </si>
  <si>
    <t>OŠ Šestine</t>
  </si>
  <si>
    <t>10000 Zagreb, Podrebernica 13</t>
  </si>
  <si>
    <t>01/4674 261, 4637 213</t>
  </si>
  <si>
    <t>ured@os-sestine-zg.skole.hr</t>
  </si>
  <si>
    <t>Lea Bokulić</t>
  </si>
  <si>
    <t>OŠ Središće</t>
  </si>
  <si>
    <t>10020 Zagreb, Ulica SR Njemačke 2a</t>
  </si>
  <si>
    <t>01/5999 550</t>
  </si>
  <si>
    <t>ured@os-sredisce-zg.skole.hr</t>
  </si>
  <si>
    <t>16. 12. 2020</t>
  </si>
  <si>
    <t>Ivana Benko</t>
  </si>
  <si>
    <t>ŠTIGLIĆI</t>
  </si>
  <si>
    <t>OŠ Lučko</t>
  </si>
  <si>
    <t>10250 Lučko, Puškarićeva 102</t>
  </si>
  <si>
    <t>01/6531 301</t>
  </si>
  <si>
    <t>ured@os-lucko.skole.hr</t>
  </si>
  <si>
    <t>Ana Ašperger</t>
  </si>
  <si>
    <t>TIN</t>
  </si>
  <si>
    <t>10000 Zagreb, Koturaška 75</t>
  </si>
  <si>
    <t>01/ 6170 501</t>
  </si>
  <si>
    <t>ured@os-tujevica-zg.skole.hr</t>
  </si>
  <si>
    <t>2022/26</t>
  </si>
  <si>
    <t>Romana Nikolić</t>
  </si>
  <si>
    <t xml:space="preserve">TO JE TO!    </t>
  </si>
  <si>
    <t>10000 Zagreb, Davorina Bazjanca 2</t>
  </si>
  <si>
    <t>01/3836 571, 364 9134</t>
  </si>
  <si>
    <t>Tanja Cvetko</t>
  </si>
  <si>
    <t>TONČEK</t>
  </si>
  <si>
    <t xml:space="preserve">10040 Zagreb, Dubečka ul. 5 </t>
  </si>
  <si>
    <t>01/2924 863</t>
  </si>
  <si>
    <t>ured@os-amihanovica-zg.skole.hr</t>
  </si>
  <si>
    <t>26.09.2024.</t>
  </si>
  <si>
    <t>Tea Bošnjaković</t>
  </si>
  <si>
    <t>TRN</t>
  </si>
  <si>
    <t>OŠ Trnsko</t>
  </si>
  <si>
    <t>10020 Zagreb, Trnsko 25</t>
  </si>
  <si>
    <t>01/6520 737</t>
  </si>
  <si>
    <t>ostrnsko.tajnistvo@gmail.com</t>
  </si>
  <si>
    <t>Ana Kršinić Dobovičnik</t>
  </si>
  <si>
    <t xml:space="preserve">TRNKO   </t>
  </si>
  <si>
    <t>OŠ Trnjanska</t>
  </si>
  <si>
    <t>10000 Zagreb, Trnjanska cesta 99</t>
  </si>
  <si>
    <t>01/6050 204</t>
  </si>
  <si>
    <t>ured@os-trnjanska-zg.skole.hr</t>
  </si>
  <si>
    <t>Nikolina Dragičević</t>
  </si>
  <si>
    <t>TRNOSLAV</t>
  </si>
  <si>
    <t>10000 Zagreb, Krčka 3</t>
  </si>
  <si>
    <t>01292735134</t>
  </si>
  <si>
    <t>01/6170 639, 6170 626</t>
  </si>
  <si>
    <t>ured@os-dtrstenjaka-zg.skole.hr</t>
  </si>
  <si>
    <t>2017/18/121/22/23</t>
  </si>
  <si>
    <t>Željka Milek</t>
  </si>
  <si>
    <t>10040 Zagreb, Krotovica 15</t>
  </si>
  <si>
    <t>04467652234</t>
  </si>
  <si>
    <t>01/2864 000</t>
  </si>
  <si>
    <t>Danijela Grgurov</t>
  </si>
  <si>
    <t>OŠ Gračani</t>
  </si>
  <si>
    <t>10000 Zagreb, Gračani 4a</t>
  </si>
  <si>
    <t>01/4645 689, 4635 821</t>
  </si>
  <si>
    <t>ured@os-gracani-zg.skole.hr</t>
  </si>
  <si>
    <t>2016/17/18/19/20/21/22/25</t>
  </si>
  <si>
    <t>Marina Badurina Cindrić</t>
  </si>
  <si>
    <t xml:space="preserve">TUŠKANAC </t>
  </si>
  <si>
    <t>COO Tuškanac</t>
  </si>
  <si>
    <t>10000 Zagreb, Tuškanac 15</t>
  </si>
  <si>
    <t>01/4673 844, 4673 846</t>
  </si>
  <si>
    <t>2015/117/18/19/20</t>
  </si>
  <si>
    <t>Renata Barle</t>
  </si>
  <si>
    <t xml:space="preserve">VIDRA   </t>
  </si>
  <si>
    <t>OŠ Marina Držića</t>
  </si>
  <si>
    <t>10000 Zagreb, Nalješkovićeva 4</t>
  </si>
  <si>
    <t>01/6158 302, 6130 146</t>
  </si>
  <si>
    <t>ured@os-mdrzica-zg.skole.hr</t>
  </si>
  <si>
    <t>2015/16/17/18/19/20/21/22/24/25</t>
  </si>
  <si>
    <t>Petar Bučević</t>
  </si>
  <si>
    <t>10000 Zagreb, Kruge 46</t>
  </si>
  <si>
    <t>01/5599 680,5599 682</t>
  </si>
  <si>
    <t>Antonia Peran</t>
  </si>
  <si>
    <t>VOLTINO</t>
  </si>
  <si>
    <t>10000 Zagreb, Vinkovačka 1</t>
  </si>
  <si>
    <t>02848440254</t>
  </si>
  <si>
    <t>01/3666 526</t>
  </si>
  <si>
    <t>os_voltino@inet.hr</t>
  </si>
  <si>
    <t>Ivana Matešić</t>
  </si>
  <si>
    <t>VRAPCI</t>
  </si>
  <si>
    <t>OŠ Gornje Vrapče</t>
  </si>
  <si>
    <t>10090 Zagreb, Vrapčanska 188</t>
  </si>
  <si>
    <t>01/3454 963</t>
  </si>
  <si>
    <t>ured@os-gornjevrapce-zg.skole.hr</t>
  </si>
  <si>
    <t>Katarina Iličić</t>
  </si>
  <si>
    <t>OŠ Vrbani</t>
  </si>
  <si>
    <t>10000 Zagreb, Listopadska 8</t>
  </si>
  <si>
    <t>01/3872 659</t>
  </si>
  <si>
    <t>ured@osvrbani.hr</t>
  </si>
  <si>
    <t xml:space="preserve">Ana Kinčić Dubić </t>
  </si>
  <si>
    <t xml:space="preserve">ZAGI    </t>
  </si>
  <si>
    <t>OŠ Jelkovec</t>
  </si>
  <si>
    <t>10360 Sesvete, Dragana Plemenca 1</t>
  </si>
  <si>
    <t>01/3000 001</t>
  </si>
  <si>
    <t>skola@os-jelkovec.skole.hr</t>
  </si>
  <si>
    <t>2016/17/18/19/21/23/24/25</t>
  </si>
  <si>
    <t>Ivana Zrno</t>
  </si>
  <si>
    <t>ZAPRUĐE</t>
  </si>
  <si>
    <t>OŠ Zapruđe</t>
  </si>
  <si>
    <t>10000 Zagreb, Trg Ivana Meštrovića 8A</t>
  </si>
  <si>
    <t>01/660 0747</t>
  </si>
  <si>
    <t>ured@os-zaprudje-zg.skole.hr</t>
  </si>
  <si>
    <t>Sandra Validžić</t>
  </si>
  <si>
    <t>ZIP - Zadrugari iz Prečkog</t>
  </si>
  <si>
    <t>OŠ Prečko</t>
  </si>
  <si>
    <t>10000 Zagreb, Dekanići 6</t>
  </si>
  <si>
    <t>01/3883 023, 3886 323</t>
  </si>
  <si>
    <t xml:space="preserve">ured@os-precko-zg.skole.hr </t>
  </si>
  <si>
    <t>Sandra Lovrenčić</t>
  </si>
  <si>
    <t>ZLATNA PERLA</t>
  </si>
  <si>
    <t>Osnovna Montessori škola “Barunice Dedee Vranyczany”</t>
  </si>
  <si>
    <t>10000 Zagreb, Matka Mandića 2</t>
  </si>
  <si>
    <t>01/3694 493</t>
  </si>
  <si>
    <t>2017/18/19/20/21/22/23/24/26</t>
  </si>
  <si>
    <t>Iva Pasarić</t>
  </si>
  <si>
    <t>OŠ Petra Preradovića</t>
  </si>
  <si>
    <t>10000 Zagreb, Zapoljska 32</t>
  </si>
  <si>
    <t>01390776709</t>
  </si>
  <si>
    <t>01/2311-680</t>
  </si>
  <si>
    <t>Alemka Miklić</t>
  </si>
  <si>
    <t>ŽIR</t>
  </si>
  <si>
    <t>OŠ "Vukomerec"</t>
  </si>
  <si>
    <t>10000 Zagreb, Porečka 7c</t>
  </si>
  <si>
    <t>01/2370 222, 2370 155</t>
  </si>
  <si>
    <t>Nataša Ostojić</t>
  </si>
  <si>
    <t>ŽUTI BRIJEG</t>
  </si>
  <si>
    <t>OŠ Žuti brijeg</t>
  </si>
  <si>
    <t>10040 Zagreb, Vrtnjakovečka 8</t>
  </si>
  <si>
    <t>01/2852 224</t>
  </si>
  <si>
    <t>Roland Gambiroža</t>
  </si>
  <si>
    <t>os-ivana-perkovca@zg.t-com.hr</t>
  </si>
  <si>
    <t>velikagorica@osnikolehribara.hr</t>
  </si>
  <si>
    <t>ured@os-skolara-kravarsko.skole.hr</t>
  </si>
  <si>
    <t>tajnistvo@os-ljudevita-gaja-zapresic.skole.hr</t>
  </si>
  <si>
    <t>ljbabic@os-jastrebarsko.hr</t>
  </si>
  <si>
    <t>os-rugvica@os-rugvica.skole.hr</t>
  </si>
  <si>
    <t>os-kriz-001@os-mtrnine-kriz.skole.hr</t>
  </si>
  <si>
    <t>os.velika.mlaka1@zg.t-com.hr</t>
  </si>
  <si>
    <t>os-jakovlje@zg.t-com.hr</t>
  </si>
  <si>
    <t>ured@os-brace-radica-klostarivanic.skole.hr</t>
  </si>
  <si>
    <t>ured@os-ibenkovic-dugo-selo.skole.hr</t>
  </si>
  <si>
    <t>ured@os-msiloboda.skole.hr</t>
  </si>
  <si>
    <t>os-dubrava@os-dubrava.skole.hr</t>
  </si>
  <si>
    <t>ured@os-gradec.skole.hr</t>
  </si>
  <si>
    <t>ured@osmilanalanga.hr</t>
  </si>
  <si>
    <t>ured@os-pavao-belas.skole.hr</t>
  </si>
  <si>
    <r>
      <rPr>
        <u/>
        <sz val="9"/>
        <color rgb="FF000000"/>
        <rFont val="Avenir Next Regular"/>
      </rPr>
      <t>ured@os</t>
    </r>
    <r>
      <rPr>
        <sz val="9"/>
        <color rgb="FF000000"/>
        <rFont val="Avenir Next Regular"/>
      </rPr>
      <t>-kkutena-vrbovec.skole.hr</t>
    </r>
  </si>
  <si>
    <t>ured@os-akovacica-mgorica.skole.hr</t>
  </si>
  <si>
    <t>czoo.vg@gmail.com</t>
  </si>
  <si>
    <t>ured@os-ekumicica-velikagorica.skole.hr</t>
  </si>
  <si>
    <t>ured@os-aaugustincica-zapresic.skole.hr</t>
  </si>
  <si>
    <t>osb-ravnatelj@kr.t-com.hr</t>
  </si>
  <si>
    <t>os_belec@hi.t-com.hr</t>
  </si>
  <si>
    <t>skola@os-stubicke-toplice.skole.hr</t>
  </si>
  <si>
    <t>ured@centar-krapinske-toplice-kr.skole.hr</t>
  </si>
  <si>
    <t>ured@os-djurmanec.skole.hr</t>
  </si>
  <si>
    <t>os-oroslavje@kr.t-com.hr</t>
  </si>
  <si>
    <t>ured@os-vkovacica-humnasutli.skole.hr</t>
  </si>
  <si>
    <t>ured@os-mace.skole.hr</t>
  </si>
  <si>
    <t>ss-konjscina@kr.htnet.hr</t>
  </si>
  <si>
    <t>ured@os-veliko-trgovisce.skole.hr</t>
  </si>
  <si>
    <t>ured@os-lijepa-nasa-tuhelj.skole.hr</t>
  </si>
  <si>
    <t>osmggs@os-mgupca-gornjastubica.skole.hr</t>
  </si>
  <si>
    <t>ured@os-zlatar-bistrica.skole.hr</t>
  </si>
  <si>
    <t>radoboj@os-skosutic-radoboj.skole.hr</t>
  </si>
  <si>
    <t>odbravnatelj@gmail.com</t>
  </si>
  <si>
    <t>skola@os-amihanovica-klanjec.skole.hr</t>
  </si>
  <si>
    <t>ured@os-djure-prejca-desinic.skole.hr</t>
  </si>
  <si>
    <t>zajezda@kr.t-com.hr</t>
  </si>
  <si>
    <t>os-s.radica@kr.t-com.hr</t>
  </si>
  <si>
    <t>ured@ss-bedekovcina.skole.hr</t>
  </si>
  <si>
    <t>os-krapinske-toplice@kr.t-com.hr</t>
  </si>
  <si>
    <t>skola@os-dtrstenjaka-hrkostajnica.skole.hr</t>
  </si>
  <si>
    <t>ured@os-banova-jaruga.skole.hr</t>
  </si>
  <si>
    <t>gimnazija.sisak@gmail.com</t>
  </si>
  <si>
    <t>igk@os-igkovacic-petrinjagora.skole.hr</t>
  </si>
  <si>
    <t>os-budasevo@os-budasevo.skole.hr</t>
  </si>
  <si>
    <t>ured@os-ludina.skole.hr</t>
  </si>
  <si>
    <t>ured@os-jabukovac.skole.hr</t>
  </si>
  <si>
    <t>os-jasenovac@os-jasenovac.skole.hr</t>
  </si>
  <si>
    <t>ured@os-popovaca.skole.hr</t>
  </si>
  <si>
    <t>ured@os-mladost-lekenik.skole.hr</t>
  </si>
  <si>
    <t>ured@os-braca-bobetko-sk.skole.hr</t>
  </si>
  <si>
    <t>ured@os-22lipnja-sk.skole.hr</t>
  </si>
  <si>
    <t>skola@os-mate-lovraka-kt.skole.hr</t>
  </si>
  <si>
    <t>ured@os-mlovraka-petrinja.skole.hr</t>
  </si>
  <si>
    <t>os-novska@os-novska.skole.hr</t>
  </si>
  <si>
    <t>os-gvozd@os-gvozd.skole.hr</t>
  </si>
  <si>
    <t>skola@os-stjepana-kefelje-kt.skole.hr</t>
  </si>
  <si>
    <t>ured@os-sela.skole.hr</t>
  </si>
  <si>
    <t>ured@ss-ekonomska-sk.skole.hr</t>
  </si>
  <si>
    <t>ured@os-dtadijanovica-petrinja.skole.hr</t>
  </si>
  <si>
    <t>ured@os-jkozarca-lipovljani.skole.hr</t>
  </si>
  <si>
    <t>osnovna-skola-dvor@os-dvor.skole.hr</t>
  </si>
  <si>
    <t>ured@os-kzrinska-mecencani.skole.hr</t>
  </si>
  <si>
    <t>ured@os-barilovic.skole.hr</t>
  </si>
  <si>
    <t xml:space="preserve">ured@os-zakanje.skole.hr </t>
  </si>
  <si>
    <t>ured@os-josipdol.skole.hr</t>
  </si>
  <si>
    <t>skola@os-vojnic.skole.hr</t>
  </si>
  <si>
    <t>ured@os-cetingrad.skole.hr</t>
  </si>
  <si>
    <t>otsog@otsog.hr</t>
  </si>
  <si>
    <t>ured@os-slava-raskaj-ozalj.skole.hr</t>
  </si>
  <si>
    <t>os-banija@os-banija-ka.skole.hr</t>
  </si>
  <si>
    <t>ured@osakl.hr</t>
  </si>
  <si>
    <t>coodm@centar-odgojiobrazovanje-djeceimladezi-ka.skole.hr</t>
  </si>
  <si>
    <t>skola@os-generalski-stol.skole.hr</t>
  </si>
  <si>
    <t>tehnicka-skola-ka@ka.t-com.hr</t>
  </si>
  <si>
    <t>svarca@os-svarca-ka.skole.hr</t>
  </si>
  <si>
    <t>tajnistvo@os-prva-ogulin.skole.hr</t>
  </si>
  <si>
    <t>ibm.og@skole.hr</t>
  </si>
  <si>
    <t>ured@ss-prirodoslovna-ka.skole.hr</t>
  </si>
  <si>
    <t>ured@os-skakavac.skole.hr</t>
  </si>
  <si>
    <t>udk@ucenickidom-karlovac.hr</t>
  </si>
  <si>
    <t>ured@os-slunj.skole.hr</t>
  </si>
  <si>
    <t>ured@os-kzrinski-krnjak.skole.hr</t>
  </si>
  <si>
    <t>ured@ss-arboretumopeka-marcan.skole.hr</t>
  </si>
  <si>
    <t>ured@os-prva-vz.skole.hr</t>
  </si>
  <si>
    <t>tajnistvo@os-beletinec.skole.hr</t>
  </si>
  <si>
    <t>info@centar-tspoljar-vz.skole.hr</t>
  </si>
  <si>
    <t>ravnatelj@os-druga-vz.skole.hr</t>
  </si>
  <si>
    <t>os-bisag@os-bisag.skole.hr</t>
  </si>
  <si>
    <t>ured@os-akmiosica-donja-voca.skole.hr</t>
  </si>
  <si>
    <t>ured@os-metel-ozegovic-radovan.skole.hr</t>
  </si>
  <si>
    <t>skola@os-vnazor-svetiilija.skole.hr</t>
  </si>
  <si>
    <t>ured@os-martijanec.skole.hr</t>
  </si>
  <si>
    <t>ured@os-gornji-kneginec.skole.hr</t>
  </si>
  <si>
    <t>ured@os-irangera-kamenica.skole.hr</t>
  </si>
  <si>
    <t>ured@os-grofa-jdraskovica-klenovnik.skole.hr</t>
  </si>
  <si>
    <t>skola@os-visoko.skole.hr</t>
  </si>
  <si>
    <t>andelko.bosnjak@skole.hr</t>
  </si>
  <si>
    <t>ured@os-bukovec.hr</t>
  </si>
  <si>
    <t>skola@os-ljubescica.hr</t>
  </si>
  <si>
    <t>odgojnidomivanec@gmail.com</t>
  </si>
  <si>
    <t>ured@os-sedma-vz.skole.hr</t>
  </si>
  <si>
    <t>ured@os-gkrklec-calinec.skole.hr</t>
  </si>
  <si>
    <t>tajnistvo@os-astarcevica-lepoglava.skole.hr</t>
  </si>
  <si>
    <t>gospodarska@ss-gospodarska-vz.skole.hr</t>
  </si>
  <si>
    <t>ured@os-sesta-vz.skole.hr</t>
  </si>
  <si>
    <t>skola@os-tuzno.skole.hr</t>
  </si>
  <si>
    <t>ured@os-ipoljaka-visnjica.skole.hr</t>
  </si>
  <si>
    <t>os-vinica@os-vinica.skole.hr</t>
  </si>
  <si>
    <t>ured@os-breznicki-hum.skole.hr</t>
  </si>
  <si>
    <t>ravnatelj@ss-ludbreg.skole.hr</t>
  </si>
  <si>
    <t>skola@os-fvsignjara-virje.skole.hr</t>
  </si>
  <si>
    <t xml:space="preserve">ured@os-gjuro-ester-koprivnica.skole.hr </t>
  </si>
  <si>
    <t>ured@os-fkoncelak-drnje.skole.hr</t>
  </si>
  <si>
    <t xml:space="preserve">ured@os-ferdinandovac.skole.hr </t>
  </si>
  <si>
    <t>ured@centar-podravskosunce-koprivnica.skole.hr</t>
  </si>
  <si>
    <t>ured@os-klostar-podravski.skole.hr</t>
  </si>
  <si>
    <t>ured@centar-odgoj-obrazovanjeirehabilitacija-kc.skole.hr</t>
  </si>
  <si>
    <t>osnovna.skola.mihovil.pavlek.miskina@kc.t-com.hr</t>
  </si>
  <si>
    <t>os.molve@os-molve.skole.hr</t>
  </si>
  <si>
    <t>osang-kc@kc.t-com.hr</t>
  </si>
  <si>
    <t>ured@ss-strukovna-djurdjevac.skole.hr</t>
  </si>
  <si>
    <t>ured@ss-iseljanec-kc.skole.hr</t>
  </si>
  <si>
    <t>tajnistvo@os-vnazor-kc.skole.hr</t>
  </si>
  <si>
    <t>ured@os-bmadjera-novigrad-podravski.skole.hr</t>
  </si>
  <si>
    <t>ured@ss-obrtnicka-koprivnica.skole.hr</t>
  </si>
  <si>
    <t>ured@os-gvitez-zabno.skole.hr</t>
  </si>
  <si>
    <t>ured@os-mperesa-kapela.skole.hr</t>
  </si>
  <si>
    <t>ured@os-vnazora-daruvar.skole.hr</t>
  </si>
  <si>
    <t>ured@os-skolara-hercegovac.skole.hr</t>
  </si>
  <si>
    <t>ured@ss-bkasica-grubisnopolje.skole.hr</t>
  </si>
  <si>
    <t>etsda@etsda.hr</t>
  </si>
  <si>
    <t>ravnatelj@1osb.ims.hr</t>
  </si>
  <si>
    <t>ured@os-injemersica-grubisnopolje.skole.hr</t>
  </si>
  <si>
    <t>ebb-tajnistvo@bj.t-com.hr</t>
  </si>
  <si>
    <t>ured@os-druga-bj.skole.hr</t>
  </si>
  <si>
    <t>skola@os-peta-bj.skole.hr</t>
  </si>
  <si>
    <t>os.dezanovac@gmail.com</t>
  </si>
  <si>
    <t>skola@os-rovisce.skole.hr</t>
  </si>
  <si>
    <t>ured@os-ceska-jakomenskog-daruvar.skole.hr</t>
  </si>
  <si>
    <t>ured@os-berek.skole.hr</t>
  </si>
  <si>
    <t>ravnatelj@tsd.hr</t>
  </si>
  <si>
    <t>info@crsd.hr</t>
  </si>
  <si>
    <t>ured@os-bmarkovica-ravna-gora.skole.hr</t>
  </si>
  <si>
    <t>ured@os-kostrena.skole.hr</t>
  </si>
  <si>
    <t>oskozala@os-kozala-ri.skole.hr</t>
  </si>
  <si>
    <t>ured@ss-abarca-crikvenica.skole.hr</t>
  </si>
  <si>
    <t>ured@os-ffrankovic-ri.skole.hr</t>
  </si>
  <si>
    <t>ured@os-gornja-vezica-ri.skole.hr</t>
  </si>
  <si>
    <t>ured@os-itrohar-fuzine.skole.hr</t>
  </si>
  <si>
    <t>spur.rijeka@gmail.com</t>
  </si>
  <si>
    <t>ured@os-igkovacic-vrbovsko.skole.hr</t>
  </si>
  <si>
    <t>ssrab-ravnatelj@inet.hr</t>
  </si>
  <si>
    <t>os.delnice@oskovacic.tcloud.hr</t>
  </si>
  <si>
    <t>gts@ss-gradjevinska-tehnicka-ri.skole.hr</t>
  </si>
  <si>
    <t>centar@os-centar-ri.skole.hr</t>
  </si>
  <si>
    <t>skola@os-skurinje-ri.skole.hr</t>
  </si>
  <si>
    <t>os-turnic@os-turnic-ri.skole.hr</t>
  </si>
  <si>
    <t>uso@ss-ugostiteljska-opatija.skole.hr</t>
  </si>
  <si>
    <t>ured@os-lokve.skole.hr</t>
  </si>
  <si>
    <t>korenica@os-korenica.skole.hr</t>
  </si>
  <si>
    <t>ured@os-afrankopan-kosinj.skole.hr</t>
  </si>
  <si>
    <t>ured@os-astarcevic-klanac.skole.hr</t>
  </si>
  <si>
    <t>os-ss.kranjcevica@gs.t-com.hr</t>
  </si>
  <si>
    <t>ured@os-davorin-trstenjak-cadjavica.skole.hr</t>
  </si>
  <si>
    <t>ured@os-gradina.skole.hr</t>
  </si>
  <si>
    <t>ured@ss-stjepana-sulimanca.skole.hr</t>
  </si>
  <si>
    <t>coor.virovitica@gmail.com</t>
  </si>
  <si>
    <t>ured@os-mikleus.skole.hr</t>
  </si>
  <si>
    <t>ios.ravnatelj@optinet.hr</t>
  </si>
  <si>
    <t>ured@ss-mmarulica-slatina.skole.hr</t>
  </si>
  <si>
    <t>ured@os-acesarec-spisicbukovica.skole.hr</t>
  </si>
  <si>
    <t>ravnatelj@ss-sivsic-orahovica.skole.hr</t>
  </si>
  <si>
    <t>os-eugena.kumicica@vt.t-com.hr</t>
  </si>
  <si>
    <t>ured@os-vnazor-adzamovci.skole.hr</t>
  </si>
  <si>
    <t>ured@os-ljgaja-ng.skole.hr</t>
  </si>
  <si>
    <t>ured@os-mlovrak-ng.skole.hr</t>
  </si>
  <si>
    <t>ured@os-mgubec-cernik.skole.hr</t>
  </si>
  <si>
    <t>ured@os-amihanovic-batrina.skole.hr</t>
  </si>
  <si>
    <t>ured@os-ljgaj-luzani.skole.hr</t>
  </si>
  <si>
    <t>skola@iosng.hr</t>
  </si>
  <si>
    <t>ured@os-mamrus-sb.skole.hr</t>
  </si>
  <si>
    <t>srednja-skola-mar@sb.t-com.hr</t>
  </si>
  <si>
    <t>ured@os-kkrstica-zd.skole.hr</t>
  </si>
  <si>
    <t>ured@os-vnazor-nevidjane.skole.hr</t>
  </si>
  <si>
    <t>obrovac@os-obrovac.skole.hr</t>
  </si>
  <si>
    <t>ured@os-sbudinica-zd.skole.hr</t>
  </si>
  <si>
    <t>os.biograd@os-biogradnamoru.skole.hr</t>
  </si>
  <si>
    <t>ured@os-privlaka.skole.hr</t>
  </si>
  <si>
    <t>os-vostarnica@zd.t-com.hr</t>
  </si>
  <si>
    <t>vklarin@os-vklarin-preko.skole.hr</t>
  </si>
  <si>
    <t>skola@posnova.hr</t>
  </si>
  <si>
    <t>ravnatelj@os-pakostane.skole.hr</t>
  </si>
  <si>
    <t>ss-gracac@ss-gracac.skole.hr</t>
  </si>
  <si>
    <t>ured@os-pzoranic-stankovci.skole.hr</t>
  </si>
  <si>
    <t>ured@os-jdalmatinca-pag.skole.hr</t>
  </si>
  <si>
    <t>ured@ss-bkasica-pag.skole.hr</t>
  </si>
  <si>
    <t>oszemunik@os-zemunik.skole.hr</t>
  </si>
  <si>
    <t>ospzoranicajasenice@os-pzoranic-jasenice.skole.hr</t>
  </si>
  <si>
    <t>skola@os-starigrad-paklenica.skole.hr</t>
  </si>
  <si>
    <t>tajnistvo@ppvs-ozanic.hr</t>
  </si>
  <si>
    <t>tajnistvo@ss-druga-bm.skole.hr</t>
  </si>
  <si>
    <t>os-bilje@os-bilje.skole.hr</t>
  </si>
  <si>
    <t>ured@os-astarcevica-viljevo.skole.hr</t>
  </si>
  <si>
    <t>ured@ss-dalj.skole.hr</t>
  </si>
  <si>
    <t>ured@os-mgubec-piskorevci.skole.hr</t>
  </si>
  <si>
    <t>ured@os-ernestinovo.skole.hr</t>
  </si>
  <si>
    <t>ured@os-dalj.skole.hr</t>
  </si>
  <si>
    <t>ured@os-tenja.skole.hr</t>
  </si>
  <si>
    <t>ured@ss-ikrsnjavoga-nasice.skole.hr</t>
  </si>
  <si>
    <t>centar@centar-istark-os.skole.hr</t>
  </si>
  <si>
    <t>ured@os-ifilipovica-os.skole.hr</t>
  </si>
  <si>
    <t>ured@os-ibslovak-jelisavac.skole.hr</t>
  </si>
  <si>
    <t>ured@oskatancic.hr</t>
  </si>
  <si>
    <t xml:space="preserve">ured@ss-strojarska-tehnicka-os.skole.hr </t>
  </si>
  <si>
    <t>ured@os-laslovo-korog.skole.hr</t>
  </si>
  <si>
    <t>os-vb@os-vbecica-os.skole.hr</t>
  </si>
  <si>
    <t>ured@os-amihanovica-os.skole.hr</t>
  </si>
  <si>
    <t xml:space="preserve">ured@ss-primijenjenaumjetnostidizajn-os.skole.hr </t>
  </si>
  <si>
    <t>ured@os-mlovraka-vladislavci.skole.hr</t>
  </si>
  <si>
    <t>osdore@os-dpejacevic-na.skole.hr</t>
  </si>
  <si>
    <t>oslug@os-lug.skole.hr</t>
  </si>
  <si>
    <t>ured@ss-elektrotehnicka-prometna-os.skole.hr</t>
  </si>
  <si>
    <t>ured@ss-jkozarca-djurdjenovac.skole.hr</t>
  </si>
  <si>
    <t>ured@os-ibmazuranic-strizivojna.skole.hr</t>
  </si>
  <si>
    <t xml:space="preserve">ured-503@ss-strukovna-ahorvata-dj.skole.hr </t>
  </si>
  <si>
    <t>ured@os-mkrleze-cepin.skole.hr</t>
  </si>
  <si>
    <t>ured@os-tujevic-os.skole.hr</t>
  </si>
  <si>
    <t>ured@os-kralja-tomislava-na.skole.hr</t>
  </si>
  <si>
    <t>ured@os-visnjevac.skole.hr</t>
  </si>
  <si>
    <t>dragana.marendic@skole.hr</t>
  </si>
  <si>
    <t>os-zmajevac@os-zmajevac.tcloud.hr</t>
  </si>
  <si>
    <t>vodice@os-vodice.skole.hr</t>
  </si>
  <si>
    <t>ured@os-meterize-si.skole.hr</t>
  </si>
  <si>
    <t>ured@os-rogoznica.skole.hr</t>
  </si>
  <si>
    <t>ured@os-pirovac.skole.hr</t>
  </si>
  <si>
    <t>ured@os-primosten.skole.hr</t>
  </si>
  <si>
    <t>ured@os-tisno.skole.hr</t>
  </si>
  <si>
    <t>osdrnis@os-ampetropoljskog-drnis.skole.hr</t>
  </si>
  <si>
    <t>ured@centar-odgojiobrazovanje-subicevac-si.skole.hr</t>
  </si>
  <si>
    <t xml:space="preserve">ured@os-jsizgorica-si.skole.hr </t>
  </si>
  <si>
    <t>ured@ss-lovre-montija-knin.skole.hr</t>
  </si>
  <si>
    <t>vrpolje007@os-vrpolje.skole.hr</t>
  </si>
  <si>
    <t>ured@os-skradin.hr</t>
  </si>
  <si>
    <t xml:space="preserve">AGAVA  </t>
  </si>
  <si>
    <t>tajnistvo@os-meje-st.skole.hr</t>
  </si>
  <si>
    <t>os-vrgorac@os-vrgorac.skole.hr</t>
  </si>
  <si>
    <t>ured@os-blatine-skrape-st.skole.hr</t>
  </si>
  <si>
    <t xml:space="preserve">dobri@os-dobri.hr </t>
  </si>
  <si>
    <t>skola@os-hvar.skole.hr</t>
  </si>
  <si>
    <t>srednja.skola.hvar-podruznica.jelsa@st.t-com.hr</t>
  </si>
  <si>
    <t>ured@os-zmijavci.skole.hr</t>
  </si>
  <si>
    <t>ured@os-bgmestra-baskavoda.skole.hr</t>
  </si>
  <si>
    <t>ured@os-pojisan-st.skole.hr</t>
  </si>
  <si>
    <t>ured@os-vis.skole.hr</t>
  </si>
  <si>
    <t>ured@ss-jkastelan-omis.skole.hr</t>
  </si>
  <si>
    <t>ured@os-kamen-sine-st.skole.hr</t>
  </si>
  <si>
    <t>os-podgora@os-mpavlinovica-podgora.skole.hr</t>
  </si>
  <si>
    <t>ured@os-kman-kocunar-st.skole.hr</t>
  </si>
  <si>
    <t>ured@os-spinut-st.skole.hr</t>
  </si>
  <si>
    <t xml:space="preserve">ured@os-komiza.skole.hr  </t>
  </si>
  <si>
    <t>ured@os-jesenice-dugirat.skole.hr</t>
  </si>
  <si>
    <t>os-gripe@st.t-com.hr</t>
  </si>
  <si>
    <t>stobrec@os-stobrec.skole.hr</t>
  </si>
  <si>
    <t>skola@os-pperice-ma.skole.hr</t>
  </si>
  <si>
    <t>os-ostrog@os-ostrog.hr</t>
  </si>
  <si>
    <t>ured@os-flukasa-kastelstari.skole.hr</t>
  </si>
  <si>
    <t>ured@os-gornja-poljica-srijane.skole.hr</t>
  </si>
  <si>
    <t>skola@os-runovic.skole.hr</t>
  </si>
  <si>
    <t>os-skalice@os-skalice-st.skole.hr</t>
  </si>
  <si>
    <t>split@os-trstenik-st.skole.hr</t>
  </si>
  <si>
    <t>srinjine@os-srinjine.skole.hr</t>
  </si>
  <si>
    <t>ured@os-slatine.skole.hr</t>
  </si>
  <si>
    <t>os-josip-pupacic@os-jpupacic-omis.skole.hr</t>
  </si>
  <si>
    <t>ured@os-drftudjmana-brela.skole.hr</t>
  </si>
  <si>
    <t>os-s.ivicevica@st.t-com.hr</t>
  </si>
  <si>
    <t>ured@os-primorski-dolac.skole.hr</t>
  </si>
  <si>
    <t>centar.juraj.bonaci@gmail.com</t>
  </si>
  <si>
    <t>studenci@os-studenci.skole.hr</t>
  </si>
  <si>
    <t>ravnatelj@os-sestanovac.hr</t>
  </si>
  <si>
    <t>ured@os-gradac.skole.hr</t>
  </si>
  <si>
    <t>os-tucepi@os-tucepi.skole.hr</t>
  </si>
  <si>
    <t>ured@os-marjan-st.skole.hr</t>
  </si>
  <si>
    <t>ured@ss-bracaradic-kastelstafilicnehaj.skole.hr</t>
  </si>
  <si>
    <t>skola@os-split-tri-st.skole.hr</t>
  </si>
  <si>
    <t>ucenickidomsplit@dom-ucenicki-st.skole.hr</t>
  </si>
  <si>
    <t>ured@os-sradic-im.skole.hr</t>
  </si>
  <si>
    <t>ured@os-igkovacica-cistavelika.skole.hr</t>
  </si>
  <si>
    <t>visoka@os-visoka-st.skole.hr</t>
  </si>
  <si>
    <t>ured@os-mbegovica-vrlika.skole.hr</t>
  </si>
  <si>
    <t xml:space="preserve">skola@ss-gospodarska-buje.skole.hr   </t>
  </si>
  <si>
    <t>ured@os-mzaro-pu.skole.hr</t>
  </si>
  <si>
    <t>ured@os-msorga-oprtalj.skole.hr</t>
  </si>
  <si>
    <t>ekonomska-skola-pula@pu.t-com.hr</t>
  </si>
  <si>
    <t>visnjan@os-jsurana-visnjan.skole.hr</t>
  </si>
  <si>
    <t>ured@os-barban.skole.hr</t>
  </si>
  <si>
    <t>ured@os-vodnjan.skole.hr</t>
  </si>
  <si>
    <t>info@ssopuzen.hr</t>
  </si>
  <si>
    <t>skola@os-acpinjac-zrnovo.skole.hr</t>
  </si>
  <si>
    <t>ured@os-mala-subotica.skole.hr</t>
  </si>
  <si>
    <t>ured@os-domasinec.skole.hr</t>
  </si>
  <si>
    <t>ets@ets.hr</t>
  </si>
  <si>
    <t>skola@os-svetimartinnamuri.skole.hr</t>
  </si>
  <si>
    <t>ured@os-vzganca-zg.skole.hr</t>
  </si>
  <si>
    <t>ured@os-cucerje-zg.skole.hr</t>
  </si>
  <si>
    <t>ured@ss-hotelijersko-turisticka-zg.skole.hr</t>
  </si>
  <si>
    <t>ured@centar-autizam-zg.skole.hr</t>
  </si>
  <si>
    <t>sopnica@os-sesvetska-sopnica.skole.hr</t>
  </si>
  <si>
    <t>os-nad-lipom@os-nad-lipom-zg.skole.hr</t>
  </si>
  <si>
    <t xml:space="preserve">Prva katolička OŠ u Gradu Zagrebu </t>
  </si>
  <si>
    <t>info@katolickaskola.com</t>
  </si>
  <si>
    <t>mid@ss-moda-dizajn-zg.skole.hr</t>
  </si>
  <si>
    <t>ured@os-brestje-zg.skole.hr</t>
  </si>
  <si>
    <t>ured@os-oivekovica-zg.skole.hr</t>
  </si>
  <si>
    <t>os-zagreb-029@os-aharambasica-zg.skole.hr</t>
  </si>
  <si>
    <t>skola@os-dtadijanovica-zg.skole.hr</t>
  </si>
  <si>
    <t>korisnik319@MSPM.HR</t>
  </si>
  <si>
    <t>tajnistvo@os-gviteza-zg.skole.hr</t>
  </si>
  <si>
    <t>omontess@gmail.com</t>
  </si>
  <si>
    <r>
      <t xml:space="preserve">DALYA                           </t>
    </r>
    <r>
      <rPr>
        <b/>
        <sz val="9"/>
        <color rgb="FFDD0806"/>
        <rFont val="Avenir Next Regular"/>
      </rPr>
      <t xml:space="preserve">  </t>
    </r>
  </si>
  <si>
    <r>
      <rPr>
        <u/>
        <sz val="9"/>
        <color rgb="FF1155CC"/>
        <rFont val="Avenir Next Regular"/>
      </rPr>
      <t>ps.skola.vinkovci@gmail.com</t>
    </r>
  </si>
  <si>
    <r>
      <rPr>
        <u/>
        <sz val="9"/>
        <color rgb="FF1155CC"/>
        <rFont val="Avenir Next Regular"/>
      </rPr>
      <t>ured@os-antunistjepanradic-gunja.skole.hr</t>
    </r>
  </si>
  <si>
    <r>
      <rPr>
        <u/>
        <sz val="9"/>
        <color rgb="FF1155CC"/>
        <rFont val="Avenir Next Regular"/>
      </rPr>
      <t>ured@os-ikozarac-nijemci.skole.hr</t>
    </r>
  </si>
  <si>
    <r>
      <rPr>
        <u/>
        <sz val="9"/>
        <color rgb="FF1155CC"/>
        <rFont val="Avenir Next Regular"/>
      </rPr>
      <t>ured@ss-tehnicka-ntesla-vu.skole.hr</t>
    </r>
  </si>
  <si>
    <r>
      <rPr>
        <u/>
        <sz val="9"/>
        <color rgb="FF1155CC"/>
        <rFont val="Avenir Next Regular"/>
      </rPr>
      <t>ured@os-ibmazuranic-rokovci-andrijasevci.skole.hr</t>
    </r>
  </si>
  <si>
    <r>
      <rPr>
        <u/>
        <sz val="9"/>
        <color rgb="FF1155CC"/>
        <rFont val="Avenir Next Regular"/>
      </rPr>
      <t>ured@os-fhanaman-drenovci.skole.hr</t>
    </r>
  </si>
  <si>
    <r>
      <rPr>
        <u/>
        <sz val="9"/>
        <color rgb="FF1155CC"/>
        <rFont val="Avenir Next Regular"/>
      </rPr>
      <t>os-tordinci@os-tordinci.skole.hr</t>
    </r>
  </si>
  <si>
    <r>
      <rPr>
        <u/>
        <sz val="9"/>
        <color rgb="FF1155CC"/>
        <rFont val="Avenir Next Regular"/>
      </rPr>
      <t>ured@os-sinise-glavasevica-vu.skole.hr</t>
    </r>
  </si>
  <si>
    <r>
      <rPr>
        <u/>
        <sz val="9"/>
        <color rgb="FF1155CC"/>
        <rFont val="Avenir Next Regular"/>
      </rPr>
      <t>ured@ss-ekonomska-vk.skole.hr</t>
    </r>
  </si>
  <si>
    <r>
      <rPr>
        <u/>
        <sz val="9"/>
        <color rgb="FF1155CC"/>
        <rFont val="Avenir Next Regular"/>
      </rPr>
      <t>ured@os-abauera-vu.skole.hr</t>
    </r>
  </si>
  <si>
    <r>
      <rPr>
        <u/>
        <sz val="9"/>
        <color rgb="FF1155CC"/>
        <rFont val="Avenir Next Regular"/>
      </rPr>
      <t>ured@os-mareljkovic-cerna.skole.hr</t>
    </r>
  </si>
  <si>
    <r>
      <rPr>
        <u/>
        <sz val="9"/>
        <color rgb="FF1155CC"/>
        <rFont val="Avenir Next Regular"/>
      </rPr>
      <t>ured@os-scvrkovica-stari-mikanovci.skole.hr</t>
    </r>
  </si>
  <si>
    <r>
      <rPr>
        <u/>
        <sz val="9"/>
        <color rgb="FF1155CC"/>
        <rFont val="Avenir Next Regular"/>
      </rPr>
      <t>tajnistvo@ss-strukovna-vu.skole.hr</t>
    </r>
  </si>
  <si>
    <r>
      <rPr>
        <u/>
        <sz val="9"/>
        <color rgb="FF1155CC"/>
        <rFont val="Avenir Next Regular"/>
      </rPr>
      <t>skola@os-cakovci.skole.hr</t>
    </r>
  </si>
  <si>
    <r>
      <rPr>
        <u/>
        <sz val="9"/>
        <color rgb="FF1155CC"/>
        <rFont val="Avenir Next Regular"/>
      </rPr>
      <t>ured@ss-obrtnicko-industrijska-zu.skole.hr</t>
    </r>
  </si>
  <si>
    <r>
      <rPr>
        <u/>
        <sz val="9"/>
        <color rgb="FF1155CC"/>
        <rFont val="Avenir Next Regular"/>
      </rPr>
      <t>ured@os-vnazor-komletinci.skole.hr</t>
    </r>
  </si>
  <si>
    <r>
      <rPr>
        <u/>
        <sz val="9"/>
        <color rgb="FF1155CC"/>
        <rFont val="Avenir Next Regular"/>
      </rPr>
      <t>ured@os-jlovretica-otok.skole.hr</t>
    </r>
  </si>
  <si>
    <r>
      <rPr>
        <u/>
        <sz val="9"/>
        <color rgb="FF1155CC"/>
        <rFont val="Avenir Next Regular"/>
      </rPr>
      <t>ured@os-lipovac.skole.hr , ravnatelj@os-lipovac-skole.hr</t>
    </r>
  </si>
  <si>
    <r>
      <rPr>
        <u/>
        <sz val="9"/>
        <color rgb="FF1155CC"/>
        <rFont val="Avenir Next Regular"/>
      </rPr>
      <t>ured@os-lovas.skole.hr</t>
    </r>
  </si>
  <si>
    <r>
      <rPr>
        <u/>
        <sz val="9"/>
        <color rgb="FF1155CC"/>
        <rFont val="Avenir Next Regular"/>
      </rPr>
      <t>tajnistvo@os-mgubec-jarmina.skole.hr</t>
    </r>
  </si>
  <si>
    <r>
      <rPr>
        <u/>
        <sz val="9"/>
        <color rgb="FF1155CC"/>
        <rFont val="Avenir Next Regular"/>
      </rPr>
      <t>ured@os-mitnica-vu.skole.hr</t>
    </r>
  </si>
  <si>
    <r>
      <rPr>
        <u/>
        <sz val="9"/>
        <color rgb="FF1155CC"/>
        <rFont val="Avenir Next Regular"/>
      </rPr>
      <t>ured@os-btleakovica-bosnjaci.skole.hr</t>
    </r>
  </si>
  <si>
    <r>
      <rPr>
        <u/>
        <sz val="9"/>
        <color rgb="FF1155CC"/>
        <rFont val="Avenir Next Regular"/>
      </rPr>
      <t>skola@os-dtadijanovica-vu.skole.hr</t>
    </r>
  </si>
  <si>
    <r>
      <rPr>
        <u/>
        <sz val="9"/>
        <color rgb="FF1155CC"/>
        <rFont val="Avenir Next Regular"/>
      </rPr>
      <t>os.mlovraka.zu@os-mlovraka-zu.skole.hr</t>
    </r>
  </si>
  <si>
    <r>
      <rPr>
        <u/>
        <sz val="9"/>
        <color rgb="FF1155CC"/>
        <rFont val="Avenir Next Regular"/>
      </rPr>
      <t>os-bartola.kasica@vk.t-com.hr</t>
    </r>
  </si>
  <si>
    <r>
      <rPr>
        <u/>
        <sz val="9"/>
        <color rgb="FF1155CC"/>
        <rFont val="Avenir Next Regular"/>
      </rPr>
      <t>ravnatelj@ss-drvodjelska-tehnicka-vk.skole.hr</t>
    </r>
  </si>
  <si>
    <r>
      <rPr>
        <u/>
        <sz val="9"/>
        <color rgb="FF1155CC"/>
        <rFont val="Avenir Next Regular"/>
      </rPr>
      <t>ured@os-imartinovica.skole.hr</t>
    </r>
  </si>
  <si>
    <r>
      <rPr>
        <u/>
        <sz val="9"/>
        <color rgb="FF1155CC"/>
        <rFont val="Avenir Next Regular"/>
      </rPr>
      <t>ured@os-agmatos-tovarnik.skole.hr</t>
    </r>
  </si>
  <si>
    <r>
      <rPr>
        <u/>
        <sz val="9"/>
        <color rgb="FF1155CC"/>
        <rFont val="Avenir Next Regular"/>
      </rPr>
      <t>ured@os-msgamirsek-vrbanja.skole.hr</t>
    </r>
  </si>
  <si>
    <r>
      <rPr>
        <u/>
        <sz val="9"/>
        <color rgb="FF1155CC"/>
        <rFont val="Avenir Next Regular"/>
      </rPr>
      <t>ss-ilok@ss-ilok.skole.hr</t>
    </r>
  </si>
  <si>
    <r>
      <rPr>
        <u/>
        <sz val="9"/>
        <color rgb="FF1155CC"/>
        <rFont val="Avenir Next Regular"/>
      </rPr>
      <t>ravnatelj@ss-strukovna-vk.skole.hr</t>
    </r>
  </si>
  <si>
    <r>
      <rPr>
        <u/>
        <sz val="9"/>
        <color rgb="FF1155CC"/>
        <rFont val="Avenir Next Regular"/>
      </rPr>
      <t>ured@os-nandrica-vu.skole.hr</t>
    </r>
  </si>
  <si>
    <r>
      <rPr>
        <u/>
        <sz val="9"/>
        <color rgb="FF1155CC"/>
        <rFont val="Avenir Next Regular"/>
      </rPr>
      <t>ured@os-vodjinci.skole.hr</t>
    </r>
  </si>
  <si>
    <r>
      <rPr>
        <u/>
        <sz val="9"/>
        <color rgb="FF1155CC"/>
        <rFont val="Avenir Next Regular"/>
      </rPr>
      <t>ured@os-blage-zadre-vu.skole.hr</t>
    </r>
  </si>
  <si>
    <r>
      <rPr>
        <u/>
        <sz val="9"/>
        <color rgb="FF1155CC"/>
        <rFont val="Avenir Next Regular"/>
      </rPr>
      <t>skola@os-acesarec-ivankovo.skole.hr</t>
    </r>
  </si>
  <si>
    <r>
      <rPr>
        <u/>
        <sz val="9"/>
        <color rgb="FF0000D4"/>
        <rFont val="Avenir Next Regular"/>
      </rPr>
      <t>ured@ss-fraandrijekacicamiosica-ploce.skole.hr</t>
    </r>
  </si>
  <si>
    <r>
      <rPr>
        <u/>
        <sz val="9"/>
        <color rgb="FF0000D4"/>
        <rFont val="Avenir Next Regular"/>
      </rPr>
      <t>ured@os-vnovaka-zg.skole.hr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</si>
</sst>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6" formatCode="m\.\ d\.\ yyyy"/>
  </numFmts>
  <fonts count="82">
    <font>
      <sz val="10"/>
      <color rgb="FF000000"/>
      <name val="Calibri"/>
      <scheme val="minor"/>
    </font>
    <font>
      <sz val="10"/>
      <color rgb="FF000000"/>
      <name val="Arial"/>
      <family val="2"/>
    </font>
    <font>
      <sz val="10"/>
      <color rgb="FF0000D4"/>
      <name val="Arial"/>
      <family val="2"/>
    </font>
    <font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D4"/>
      <name val="Arial"/>
      <family val="2"/>
    </font>
    <font>
      <u/>
      <sz val="9"/>
      <color rgb="FF000000"/>
      <name val="Helvetica"/>
      <family val="2"/>
    </font>
    <font>
      <u/>
      <sz val="10"/>
      <color rgb="FF0000D4"/>
      <name val="Arial"/>
      <family val="2"/>
    </font>
    <font>
      <u/>
      <sz val="10"/>
      <color rgb="FF0000D4"/>
      <name val="Arial"/>
      <family val="2"/>
    </font>
    <font>
      <u/>
      <sz val="10"/>
      <color rgb="FF0000D4"/>
      <name val="Arial"/>
      <family val="2"/>
    </font>
    <font>
      <u/>
      <sz val="10"/>
      <color rgb="FF000000"/>
      <name val="Arial"/>
      <family val="2"/>
    </font>
    <font>
      <u/>
      <sz val="10"/>
      <color rgb="FF0000D4"/>
      <name val="Arial"/>
      <family val="2"/>
    </font>
    <font>
      <u/>
      <sz val="10"/>
      <color rgb="FF0000D4"/>
      <name val="Arial"/>
      <family val="2"/>
    </font>
    <font>
      <sz val="10"/>
      <color rgb="FF000000"/>
      <name val="Arial"/>
      <family val="2"/>
    </font>
    <font>
      <u/>
      <sz val="10"/>
      <color rgb="FF0000D4"/>
      <name val="Arial"/>
      <family val="2"/>
    </font>
    <font>
      <u/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0000D4"/>
      <name val="Arial"/>
      <family val="2"/>
    </font>
    <font>
      <u/>
      <sz val="10"/>
      <color rgb="FF000000"/>
      <name val="Arial"/>
      <family val="2"/>
    </font>
    <font>
      <u/>
      <sz val="10"/>
      <color rgb="FF0000D4"/>
      <name val="Arial"/>
      <family val="2"/>
    </font>
    <font>
      <u/>
      <sz val="10"/>
      <color rgb="FFFF0000"/>
      <name val="Arial"/>
      <family val="2"/>
    </font>
    <font>
      <u/>
      <sz val="10"/>
      <color rgb="FF0000D4"/>
      <name val="Arial"/>
      <family val="2"/>
    </font>
    <font>
      <u/>
      <sz val="10"/>
      <color rgb="FF1155CC"/>
      <name val="Arial"/>
      <family val="2"/>
    </font>
    <font>
      <sz val="11"/>
      <color rgb="FF000000"/>
      <name val="Arial"/>
      <family val="2"/>
    </font>
    <font>
      <u/>
      <sz val="10"/>
      <color rgb="FF0000D4"/>
      <name val="Arial"/>
      <family val="2"/>
    </font>
    <font>
      <sz val="10"/>
      <color theme="1"/>
      <name val="Arial"/>
      <family val="2"/>
    </font>
    <font>
      <u/>
      <sz val="10"/>
      <color rgb="FF0000D4"/>
      <name val="Arial"/>
      <family val="2"/>
    </font>
    <font>
      <u/>
      <sz val="10"/>
      <color rgb="FF0000D4"/>
      <name val="Arial"/>
      <family val="2"/>
    </font>
    <font>
      <u/>
      <sz val="12"/>
      <color rgb="FF0000FF"/>
      <name val="Calibri"/>
      <family val="2"/>
    </font>
    <font>
      <sz val="10"/>
      <color rgb="FF0000D4"/>
      <name val="Arial"/>
      <family val="2"/>
    </font>
    <font>
      <sz val="10"/>
      <color rgb="FFFF0000"/>
      <name val="Arial"/>
      <family val="2"/>
    </font>
    <font>
      <sz val="36"/>
      <color rgb="FF000000"/>
      <name val="Arial"/>
      <family val="2"/>
    </font>
    <font>
      <u/>
      <sz val="10"/>
      <color rgb="FFFF0000"/>
      <name val="Arial"/>
      <family val="2"/>
    </font>
    <font>
      <sz val="10"/>
      <color rgb="FF5E5E5E"/>
      <name val="&quot;Google Sans&quot;"/>
    </font>
    <font>
      <u/>
      <sz val="11"/>
      <color rgb="FF1155CC"/>
      <name val="Calibri"/>
      <family val="2"/>
    </font>
    <font>
      <u/>
      <sz val="10"/>
      <color rgb="FF1155CC"/>
      <name val="Arial"/>
      <family val="2"/>
    </font>
    <font>
      <u/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0"/>
      <color rgb="FF0000D4"/>
      <name val="Arial"/>
      <family val="2"/>
    </font>
    <font>
      <u/>
      <sz val="10"/>
      <color rgb="FF0000D4"/>
      <name val="Arial"/>
      <family val="2"/>
    </font>
    <font>
      <u/>
      <sz val="10"/>
      <color rgb="FF0000FF"/>
      <name val="Calibri"/>
      <family val="2"/>
    </font>
    <font>
      <u/>
      <sz val="10"/>
      <color rgb="FF1155CC"/>
      <name val="Arial"/>
      <family val="2"/>
    </font>
    <font>
      <u/>
      <sz val="10"/>
      <color rgb="FF0000D4"/>
      <name val="Arial"/>
      <family val="2"/>
    </font>
    <font>
      <u/>
      <sz val="10"/>
      <color rgb="FFFF0000"/>
      <name val="Arial"/>
      <family val="2"/>
    </font>
    <font>
      <u/>
      <sz val="10"/>
      <color rgb="FF0000D4"/>
      <name val="Arial"/>
      <family val="2"/>
    </font>
    <font>
      <u/>
      <sz val="10"/>
      <color rgb="FF1155CC"/>
      <name val="Calibri"/>
      <family val="2"/>
      <scheme val="minor"/>
    </font>
    <font>
      <u/>
      <sz val="9"/>
      <color rgb="FF0000FF"/>
      <name val="Avenir Next Regular"/>
    </font>
    <font>
      <sz val="9"/>
      <color rgb="FF000000"/>
      <name val="Avenir Next Regular"/>
    </font>
    <font>
      <u/>
      <sz val="9"/>
      <color rgb="FF000000"/>
      <name val="Avenir Next Regular"/>
    </font>
    <font>
      <sz val="11"/>
      <color rgb="FF000000"/>
      <name val="Avenir Next Regular"/>
    </font>
    <font>
      <u/>
      <sz val="9"/>
      <color rgb="FF0000D4"/>
      <name val="Avenir Next Regular"/>
    </font>
    <font>
      <sz val="9"/>
      <color theme="1"/>
      <name val="Avenir Next Regular"/>
    </font>
    <font>
      <b/>
      <sz val="9"/>
      <color rgb="FF000000"/>
      <name val="Avenir Next Regular"/>
    </font>
    <font>
      <sz val="9"/>
      <color rgb="FF0000D4"/>
      <name val="Avenir Next Regular"/>
    </font>
    <font>
      <sz val="9"/>
      <color rgb="FF1155CC"/>
      <name val="Avenir Next Regular"/>
    </font>
    <font>
      <u/>
      <sz val="9"/>
      <color rgb="FF1155CC"/>
      <name val="Avenir Next Regular"/>
    </font>
    <font>
      <sz val="9"/>
      <color rgb="FF345168"/>
      <name val="Avenir Next Regular"/>
    </font>
    <font>
      <sz val="9"/>
      <color rgb="FF212121"/>
      <name val="Avenir Next Regular"/>
    </font>
    <font>
      <sz val="9"/>
      <color rgb="FF222222"/>
      <name val="Avenir Next Regular"/>
    </font>
    <font>
      <sz val="9"/>
      <color rgb="FF4D5156"/>
      <name val="Avenir Next Regular"/>
    </font>
    <font>
      <sz val="9"/>
      <color rgb="FF0000FF"/>
      <name val="Avenir Next Regular"/>
    </font>
    <font>
      <u/>
      <sz val="9"/>
      <color rgb="FF222222"/>
      <name val="Avenir Next Regular"/>
    </font>
    <font>
      <sz val="9"/>
      <color rgb="FF444444"/>
      <name val="Avenir Next Regular"/>
    </font>
    <font>
      <u/>
      <sz val="9"/>
      <color rgb="FF35586E"/>
      <name val="Avenir Next Regular"/>
    </font>
    <font>
      <sz val="9"/>
      <color rgb="FF1F1F1F"/>
      <name val="Avenir Next Regular"/>
    </font>
    <font>
      <b/>
      <sz val="9"/>
      <color theme="1"/>
      <name val="Avenir Next Regular"/>
    </font>
    <font>
      <sz val="9"/>
      <color rgb="FF3C78D8"/>
      <name val="Avenir Next Regular"/>
    </font>
    <font>
      <u/>
      <sz val="9"/>
      <color rgb="FF3C78D8"/>
      <name val="Avenir Next Regular"/>
    </font>
    <font>
      <b/>
      <sz val="9"/>
      <color rgb="FFDD0806"/>
      <name val="Avenir Next Regular"/>
    </font>
    <font>
      <sz val="9"/>
      <color rgb="FF231F20"/>
      <name val="Avenir Next Regular"/>
    </font>
    <font>
      <u/>
      <sz val="9"/>
      <color rgb="FF157FFF"/>
      <name val="Avenir Next Regular"/>
    </font>
    <font>
      <u/>
      <sz val="9"/>
      <color rgb="FF0563C1"/>
      <name val="Avenir Next Regular"/>
    </font>
    <font>
      <sz val="9"/>
      <color rgb="FF333333"/>
      <name val="Avenir Next Regular"/>
    </font>
    <font>
      <u/>
      <sz val="9"/>
      <color theme="1"/>
      <name val="Avenir Next Regular"/>
    </font>
    <font>
      <sz val="9"/>
      <color rgb="FF35586E"/>
      <name val="Avenir Next Regular"/>
    </font>
    <font>
      <sz val="9"/>
      <color rgb="FF202124"/>
      <name val="Avenir Next Regular"/>
    </font>
    <font>
      <sz val="9"/>
      <color rgb="FF2C363A"/>
      <name val="Avenir Next Regular"/>
    </font>
    <font>
      <sz val="11"/>
      <color rgb="FF1155CC"/>
      <name val="Avenir Next Regula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000000"/>
      </right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/>
      <right style="thin">
        <color rgb="FF000000"/>
      </right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AAAAAA"/>
      </left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AAAAAA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AAAAAA"/>
      </bottom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/>
      <right style="thin">
        <color rgb="FF000000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DEDEDE"/>
      </bottom>
      <diagonal/>
    </border>
    <border>
      <left/>
      <right/>
      <top/>
      <bottom style="thin">
        <color rgb="FFEFEFEF"/>
      </bottom>
      <diagonal/>
    </border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000000"/>
      </right>
      <top style="thin">
        <color rgb="FFAAAAAA"/>
      </top>
      <bottom/>
      <diagonal/>
    </border>
    <border>
      <left/>
      <right style="thin">
        <color indexed="64"/>
      </right>
      <top style="thin">
        <color rgb="FFAAAAAA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AAAAAA"/>
      </bottom>
      <diagonal/>
    </border>
    <border>
      <left style="thin">
        <color rgb="FFAAAAAA"/>
      </left>
      <right style="thin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indexed="64"/>
      </right>
      <top/>
      <bottom/>
      <diagonal/>
    </border>
    <border>
      <left style="thin">
        <color rgb="FFAAAAAA"/>
      </left>
      <right style="thin">
        <color indexed="64"/>
      </right>
      <top style="thin">
        <color rgb="FFAAAAAA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indexed="64"/>
      </right>
      <top/>
      <bottom style="thin">
        <color rgb="FFAAAAAA"/>
      </bottom>
      <diagonal/>
    </border>
    <border>
      <left/>
      <right style="thin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666666"/>
      </left>
      <right style="thin">
        <color indexed="64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443">
    <xf numFmtId="0" fontId="0" fillId="0" borderId="0" xfId="0"/>
    <xf numFmtId="0" fontId="5" fillId="3" borderId="6" xfId="0" applyFont="1" applyFill="1" applyBorder="1"/>
    <xf numFmtId="0" fontId="5" fillId="3" borderId="1" xfId="0" applyFont="1" applyFill="1" applyBorder="1"/>
    <xf numFmtId="0" fontId="1" fillId="3" borderId="7" xfId="0" applyFont="1" applyFill="1" applyBorder="1"/>
    <xf numFmtId="0" fontId="1" fillId="0" borderId="0" xfId="0" applyFont="1"/>
    <xf numFmtId="0" fontId="5" fillId="3" borderId="10" xfId="0" applyFont="1" applyFill="1" applyBorder="1"/>
    <xf numFmtId="0" fontId="5" fillId="3" borderId="9" xfId="0" applyFont="1" applyFill="1" applyBorder="1"/>
    <xf numFmtId="0" fontId="1" fillId="3" borderId="11" xfId="0" applyFont="1" applyFill="1" applyBorder="1"/>
    <xf numFmtId="0" fontId="5" fillId="0" borderId="10" xfId="0" applyFont="1" applyBorder="1"/>
    <xf numFmtId="0" fontId="5" fillId="0" borderId="9" xfId="0" applyFont="1" applyBorder="1"/>
    <xf numFmtId="0" fontId="1" fillId="0" borderId="11" xfId="0" applyFont="1" applyBorder="1"/>
    <xf numFmtId="0" fontId="6" fillId="3" borderId="3" xfId="0" applyFont="1" applyFill="1" applyBorder="1"/>
    <xf numFmtId="0" fontId="5" fillId="2" borderId="10" xfId="0" applyFont="1" applyFill="1" applyBorder="1"/>
    <xf numFmtId="0" fontId="5" fillId="2" borderId="9" xfId="0" applyFont="1" applyFill="1" applyBorder="1"/>
    <xf numFmtId="0" fontId="1" fillId="2" borderId="11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1" fillId="4" borderId="11" xfId="0" applyFont="1" applyFill="1" applyBorder="1"/>
    <xf numFmtId="0" fontId="1" fillId="4" borderId="0" xfId="0" applyFont="1" applyFill="1"/>
    <xf numFmtId="0" fontId="3" fillId="4" borderId="0" xfId="0" applyFont="1" applyFill="1"/>
    <xf numFmtId="0" fontId="15" fillId="0" borderId="0" xfId="0" applyFont="1"/>
    <xf numFmtId="0" fontId="5" fillId="3" borderId="31" xfId="0" applyFont="1" applyFill="1" applyBorder="1"/>
    <xf numFmtId="0" fontId="5" fillId="3" borderId="15" xfId="0" applyFont="1" applyFill="1" applyBorder="1"/>
    <xf numFmtId="0" fontId="1" fillId="3" borderId="13" xfId="0" applyFont="1" applyFill="1" applyBorder="1"/>
    <xf numFmtId="0" fontId="5" fillId="3" borderId="22" xfId="0" applyFont="1" applyFill="1" applyBorder="1"/>
    <xf numFmtId="0" fontId="5" fillId="3" borderId="3" xfId="0" applyFont="1" applyFill="1" applyBorder="1"/>
    <xf numFmtId="0" fontId="5" fillId="0" borderId="0" xfId="0" applyFont="1"/>
    <xf numFmtId="0" fontId="1" fillId="0" borderId="38" xfId="0" applyFont="1" applyBorder="1"/>
    <xf numFmtId="0" fontId="1" fillId="2" borderId="0" xfId="0" applyFont="1" applyFill="1"/>
    <xf numFmtId="0" fontId="5" fillId="3" borderId="46" xfId="0" applyFont="1" applyFill="1" applyBorder="1"/>
    <xf numFmtId="0" fontId="5" fillId="3" borderId="36" xfId="0" applyFont="1" applyFill="1" applyBorder="1"/>
    <xf numFmtId="0" fontId="1" fillId="3" borderId="47" xfId="0" applyFont="1" applyFill="1" applyBorder="1"/>
    <xf numFmtId="0" fontId="5" fillId="3" borderId="48" xfId="0" applyFont="1" applyFill="1" applyBorder="1"/>
    <xf numFmtId="0" fontId="5" fillId="3" borderId="49" xfId="0" applyFont="1" applyFill="1" applyBorder="1"/>
    <xf numFmtId="0" fontId="1" fillId="3" borderId="50" xfId="0" applyFont="1" applyFill="1" applyBorder="1"/>
    <xf numFmtId="0" fontId="1" fillId="3" borderId="0" xfId="0" applyFont="1" applyFill="1"/>
    <xf numFmtId="0" fontId="5" fillId="3" borderId="0" xfId="0" applyFont="1" applyFill="1"/>
    <xf numFmtId="0" fontId="15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33" fillId="0" borderId="0" xfId="0" applyFont="1"/>
    <xf numFmtId="0" fontId="40" fillId="2" borderId="10" xfId="0" applyFont="1" applyFill="1" applyBorder="1"/>
    <xf numFmtId="0" fontId="40" fillId="2" borderId="9" xfId="0" applyFont="1" applyFill="1" applyBorder="1"/>
    <xf numFmtId="0" fontId="27" fillId="0" borderId="11" xfId="0" applyFont="1" applyBorder="1"/>
    <xf numFmtId="0" fontId="27" fillId="0" borderId="0" xfId="0" applyFont="1"/>
    <xf numFmtId="0" fontId="5" fillId="0" borderId="31" xfId="0" applyFont="1" applyBorder="1"/>
    <xf numFmtId="0" fontId="5" fillId="0" borderId="15" xfId="0" applyFont="1" applyBorder="1"/>
    <xf numFmtId="0" fontId="1" fillId="0" borderId="13" xfId="0" applyFont="1" applyBorder="1"/>
    <xf numFmtId="0" fontId="25" fillId="3" borderId="10" xfId="0" applyFont="1" applyFill="1" applyBorder="1"/>
    <xf numFmtId="0" fontId="25" fillId="3" borderId="9" xfId="0" applyFont="1" applyFill="1" applyBorder="1"/>
    <xf numFmtId="0" fontId="25" fillId="3" borderId="11" xfId="0" applyFont="1" applyFill="1" applyBorder="1"/>
    <xf numFmtId="0" fontId="25" fillId="0" borderId="0" xfId="0" applyFont="1"/>
    <xf numFmtId="0" fontId="81" fillId="0" borderId="0" xfId="0" applyFont="1"/>
    <xf numFmtId="164" fontId="54" fillId="0" borderId="0" xfId="0" applyNumberFormat="1" applyFont="1" applyFill="1"/>
    <xf numFmtId="49" fontId="55" fillId="0" borderId="1" xfId="0" applyNumberFormat="1" applyFont="1" applyFill="1" applyBorder="1" applyAlignment="1">
      <alignment horizontal="left"/>
    </xf>
    <xf numFmtId="0" fontId="50" fillId="0" borderId="1" xfId="0" applyFont="1" applyFill="1" applyBorder="1"/>
    <xf numFmtId="0" fontId="56" fillId="0" borderId="1" xfId="0" applyFont="1" applyFill="1" applyBorder="1" applyAlignment="1">
      <alignment horizontal="left"/>
    </xf>
    <xf numFmtId="0" fontId="50" fillId="0" borderId="2" xfId="0" applyFont="1" applyFill="1" applyBorder="1"/>
    <xf numFmtId="0" fontId="50" fillId="0" borderId="3" xfId="0" applyFont="1" applyFill="1" applyBorder="1"/>
    <xf numFmtId="0" fontId="50" fillId="0" borderId="3" xfId="0" applyFont="1" applyFill="1" applyBorder="1" applyAlignment="1">
      <alignment horizontal="left"/>
    </xf>
    <xf numFmtId="0" fontId="50" fillId="0" borderId="4" xfId="0" applyFont="1" applyFill="1" applyBorder="1"/>
    <xf numFmtId="0" fontId="1" fillId="0" borderId="5" xfId="0" applyFont="1" applyFill="1" applyBorder="1"/>
    <xf numFmtId="0" fontId="4" fillId="0" borderId="5" xfId="0" applyFont="1" applyFill="1" applyBorder="1"/>
    <xf numFmtId="49" fontId="52" fillId="0" borderId="4" xfId="0" applyNumberFormat="1" applyFont="1" applyFill="1" applyBorder="1"/>
    <xf numFmtId="49" fontId="25" fillId="0" borderId="5" xfId="0" applyNumberFormat="1" applyFont="1" applyFill="1" applyBorder="1"/>
    <xf numFmtId="0" fontId="25" fillId="0" borderId="5" xfId="0" applyFont="1" applyFill="1" applyBorder="1"/>
    <xf numFmtId="0" fontId="50" fillId="0" borderId="12" xfId="0" applyFont="1" applyFill="1" applyBorder="1" applyAlignment="1">
      <alignment horizontal="center"/>
    </xf>
    <xf numFmtId="0" fontId="50" fillId="0" borderId="13" xfId="0" applyFont="1" applyFill="1" applyBorder="1"/>
    <xf numFmtId="0" fontId="50" fillId="0" borderId="14" xfId="0" applyFont="1" applyFill="1" applyBorder="1"/>
    <xf numFmtId="0" fontId="50" fillId="0" borderId="12" xfId="0" applyFont="1" applyFill="1" applyBorder="1"/>
    <xf numFmtId="0" fontId="50" fillId="0" borderId="15" xfId="0" applyFont="1" applyFill="1" applyBorder="1"/>
    <xf numFmtId="0" fontId="56" fillId="0" borderId="14" xfId="0" applyFont="1" applyFill="1" applyBorder="1" applyAlignment="1">
      <alignment horizontal="left" vertical="center" wrapText="1"/>
    </xf>
    <xf numFmtId="0" fontId="54" fillId="0" borderId="0" xfId="0" applyFont="1" applyFill="1"/>
    <xf numFmtId="0" fontId="50" fillId="0" borderId="16" xfId="0" applyFont="1" applyFill="1" applyBorder="1"/>
    <xf numFmtId="0" fontId="50" fillId="0" borderId="16" xfId="0" applyFont="1" applyFill="1" applyBorder="1" applyAlignment="1">
      <alignment horizontal="left"/>
    </xf>
    <xf numFmtId="0" fontId="50" fillId="0" borderId="3" xfId="0" applyFont="1" applyFill="1" applyBorder="1" applyAlignment="1">
      <alignment horizontal="center"/>
    </xf>
    <xf numFmtId="49" fontId="55" fillId="0" borderId="3" xfId="0" applyNumberFormat="1" applyFont="1" applyFill="1" applyBorder="1"/>
    <xf numFmtId="49" fontId="50" fillId="0" borderId="3" xfId="0" applyNumberFormat="1" applyFont="1" applyFill="1" applyBorder="1"/>
    <xf numFmtId="49" fontId="53" fillId="0" borderId="3" xfId="0" applyNumberFormat="1" applyFont="1" applyFill="1" applyBorder="1" applyAlignment="1">
      <alignment horizontal="left"/>
    </xf>
    <xf numFmtId="49" fontId="58" fillId="0" borderId="3" xfId="0" applyNumberFormat="1" applyFont="1" applyFill="1" applyBorder="1" applyAlignment="1">
      <alignment horizontal="left"/>
    </xf>
    <xf numFmtId="49" fontId="50" fillId="0" borderId="17" xfId="0" applyNumberFormat="1" applyFont="1" applyFill="1" applyBorder="1" applyAlignment="1">
      <alignment horizontal="left"/>
    </xf>
    <xf numFmtId="0" fontId="50" fillId="0" borderId="18" xfId="0" applyFont="1" applyFill="1" applyBorder="1" applyAlignment="1">
      <alignment horizontal="center"/>
    </xf>
    <xf numFmtId="0" fontId="50" fillId="0" borderId="19" xfId="0" applyFont="1" applyFill="1" applyBorder="1" applyAlignment="1">
      <alignment horizontal="center"/>
    </xf>
    <xf numFmtId="49" fontId="50" fillId="0" borderId="20" xfId="0" applyNumberFormat="1" applyFont="1" applyFill="1" applyBorder="1" applyAlignment="1">
      <alignment horizontal="left"/>
    </xf>
    <xf numFmtId="49" fontId="56" fillId="0" borderId="3" xfId="0" applyNumberFormat="1" applyFont="1" applyFill="1" applyBorder="1" applyAlignment="1">
      <alignment horizontal="left"/>
    </xf>
    <xf numFmtId="49" fontId="50" fillId="0" borderId="3" xfId="0" applyNumberFormat="1" applyFont="1" applyFill="1" applyBorder="1" applyAlignment="1">
      <alignment horizontal="right"/>
    </xf>
    <xf numFmtId="49" fontId="7" fillId="0" borderId="5" xfId="0" applyNumberFormat="1" applyFont="1" applyFill="1" applyBorder="1"/>
    <xf numFmtId="0" fontId="50" fillId="0" borderId="20" xfId="0" applyFont="1" applyFill="1" applyBorder="1" applyAlignment="1">
      <alignment horizontal="left"/>
    </xf>
    <xf numFmtId="0" fontId="50" fillId="0" borderId="0" xfId="0" applyFont="1" applyFill="1" applyAlignment="1">
      <alignment horizontal="right"/>
    </xf>
    <xf numFmtId="49" fontId="50" fillId="0" borderId="0" xfId="0" applyNumberFormat="1" applyFont="1" applyFill="1" applyAlignment="1">
      <alignment horizontal="left"/>
    </xf>
    <xf numFmtId="49" fontId="49" fillId="0" borderId="0" xfId="0" applyNumberFormat="1" applyFont="1" applyFill="1" applyAlignment="1">
      <alignment horizontal="left"/>
    </xf>
    <xf numFmtId="0" fontId="8" fillId="0" borderId="0" xfId="0" applyFont="1" applyFill="1"/>
    <xf numFmtId="0" fontId="50" fillId="0" borderId="3" xfId="0" applyFont="1" applyFill="1" applyBorder="1" applyAlignment="1">
      <alignment horizontal="right"/>
    </xf>
    <xf numFmtId="0" fontId="50" fillId="0" borderId="3" xfId="0" quotePrefix="1" applyFont="1" applyFill="1" applyBorder="1" applyAlignment="1">
      <alignment horizontal="right"/>
    </xf>
    <xf numFmtId="49" fontId="53" fillId="0" borderId="0" xfId="0" applyNumberFormat="1" applyFont="1" applyFill="1" applyAlignment="1">
      <alignment horizontal="left"/>
    </xf>
    <xf numFmtId="49" fontId="57" fillId="0" borderId="0" xfId="0" applyNumberFormat="1" applyFont="1" applyFill="1" applyAlignment="1">
      <alignment horizontal="left"/>
    </xf>
    <xf numFmtId="49" fontId="9" fillId="0" borderId="5" xfId="0" applyNumberFormat="1" applyFont="1" applyFill="1" applyBorder="1"/>
    <xf numFmtId="49" fontId="2" fillId="0" borderId="5" xfId="0" applyNumberFormat="1" applyFont="1" applyFill="1" applyBorder="1"/>
    <xf numFmtId="49" fontId="50" fillId="0" borderId="0" xfId="0" applyNumberFormat="1" applyFont="1" applyFill="1"/>
    <xf numFmtId="49" fontId="58" fillId="0" borderId="0" xfId="0" applyNumberFormat="1" applyFont="1" applyFill="1" applyAlignment="1">
      <alignment horizontal="left"/>
    </xf>
    <xf numFmtId="0" fontId="50" fillId="0" borderId="25" xfId="0" applyFont="1" applyFill="1" applyBorder="1" applyAlignment="1">
      <alignment horizontal="left"/>
    </xf>
    <xf numFmtId="49" fontId="10" fillId="0" borderId="5" xfId="0" applyNumberFormat="1" applyFont="1" applyFill="1" applyBorder="1"/>
    <xf numFmtId="49" fontId="11" fillId="0" borderId="5" xfId="0" applyNumberFormat="1" applyFont="1" applyFill="1" applyBorder="1"/>
    <xf numFmtId="49" fontId="53" fillId="0" borderId="3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/>
    <xf numFmtId="49" fontId="12" fillId="0" borderId="5" xfId="0" applyNumberFormat="1" applyFont="1" applyFill="1" applyBorder="1"/>
    <xf numFmtId="0" fontId="6" fillId="0" borderId="5" xfId="0" applyFont="1" applyFill="1" applyBorder="1"/>
    <xf numFmtId="49" fontId="50" fillId="0" borderId="28" xfId="0" applyNumberFormat="1" applyFont="1" applyFill="1" applyBorder="1"/>
    <xf numFmtId="49" fontId="50" fillId="0" borderId="17" xfId="0" applyNumberFormat="1" applyFont="1" applyFill="1" applyBorder="1"/>
    <xf numFmtId="49" fontId="50" fillId="0" borderId="22" xfId="0" applyNumberFormat="1" applyFont="1" applyFill="1" applyBorder="1" applyAlignment="1">
      <alignment horizontal="right"/>
    </xf>
    <xf numFmtId="49" fontId="59" fillId="0" borderId="0" xfId="0" applyNumberFormat="1" applyFont="1" applyFill="1" applyAlignment="1">
      <alignment horizontal="left"/>
    </xf>
    <xf numFmtId="49" fontId="50" fillId="0" borderId="29" xfId="0" applyNumberFormat="1" applyFont="1" applyFill="1" applyBorder="1"/>
    <xf numFmtId="0" fontId="50" fillId="0" borderId="22" xfId="0" applyFont="1" applyFill="1" applyBorder="1"/>
    <xf numFmtId="49" fontId="49" fillId="0" borderId="3" xfId="0" applyNumberFormat="1" applyFont="1" applyFill="1" applyBorder="1" applyAlignment="1">
      <alignment horizontal="left"/>
    </xf>
    <xf numFmtId="49" fontId="50" fillId="0" borderId="29" xfId="0" applyNumberFormat="1" applyFont="1" applyFill="1" applyBorder="1" applyAlignment="1">
      <alignment horizontal="left"/>
    </xf>
    <xf numFmtId="0" fontId="50" fillId="0" borderId="26" xfId="0" applyFont="1" applyFill="1" applyBorder="1" applyAlignment="1">
      <alignment horizontal="left"/>
    </xf>
    <xf numFmtId="49" fontId="50" fillId="0" borderId="27" xfId="0" applyNumberFormat="1" applyFont="1" applyFill="1" applyBorder="1"/>
    <xf numFmtId="49" fontId="50" fillId="0" borderId="23" xfId="0" applyNumberFormat="1" applyFont="1" applyFill="1" applyBorder="1"/>
    <xf numFmtId="49" fontId="50" fillId="0" borderId="30" xfId="0" applyNumberFormat="1" applyFont="1" applyFill="1" applyBorder="1" applyAlignment="1">
      <alignment horizontal="left"/>
    </xf>
    <xf numFmtId="49" fontId="55" fillId="0" borderId="3" xfId="0" applyNumberFormat="1" applyFont="1" applyFill="1" applyBorder="1" applyAlignment="1">
      <alignment horizontal="left"/>
    </xf>
    <xf numFmtId="0" fontId="53" fillId="0" borderId="3" xfId="0" applyFont="1" applyFill="1" applyBorder="1" applyAlignment="1">
      <alignment horizontal="left"/>
    </xf>
    <xf numFmtId="49" fontId="50" fillId="0" borderId="4" xfId="0" applyNumberFormat="1" applyFont="1" applyFill="1" applyBorder="1"/>
    <xf numFmtId="0" fontId="13" fillId="0" borderId="5" xfId="0" applyFont="1" applyFill="1" applyBorder="1"/>
    <xf numFmtId="49" fontId="14" fillId="0" borderId="5" xfId="0" applyNumberFormat="1" applyFont="1" applyFill="1" applyBorder="1"/>
    <xf numFmtId="0" fontId="16" fillId="0" borderId="5" xfId="0" applyFont="1" applyFill="1" applyBorder="1"/>
    <xf numFmtId="0" fontId="49" fillId="0" borderId="0" xfId="0" applyFont="1" applyFill="1" applyAlignment="1">
      <alignment horizontal="left"/>
    </xf>
    <xf numFmtId="49" fontId="17" fillId="0" borderId="5" xfId="0" applyNumberFormat="1" applyFont="1" applyFill="1" applyBorder="1"/>
    <xf numFmtId="49" fontId="56" fillId="0" borderId="3" xfId="0" applyNumberFormat="1" applyFont="1" applyFill="1" applyBorder="1" applyAlignment="1">
      <alignment horizontal="left" vertical="center" wrapText="1"/>
    </xf>
    <xf numFmtId="49" fontId="56" fillId="0" borderId="0" xfId="0" applyNumberFormat="1" applyFont="1" applyFill="1" applyAlignment="1">
      <alignment horizontal="left" vertical="center" wrapText="1"/>
    </xf>
    <xf numFmtId="49" fontId="61" fillId="0" borderId="0" xfId="0" applyNumberFormat="1" applyFont="1" applyFill="1"/>
    <xf numFmtId="49" fontId="54" fillId="0" borderId="0" xfId="0" applyNumberFormat="1" applyFont="1" applyFill="1"/>
    <xf numFmtId="0" fontId="56" fillId="0" borderId="3" xfId="0" applyFont="1" applyFill="1" applyBorder="1" applyAlignment="1">
      <alignment horizontal="left" vertical="center" wrapText="1"/>
    </xf>
    <xf numFmtId="0" fontId="50" fillId="0" borderId="0" xfId="0" applyFont="1" applyFill="1"/>
    <xf numFmtId="0" fontId="1" fillId="0" borderId="0" xfId="0" applyFont="1" applyFill="1"/>
    <xf numFmtId="0" fontId="62" fillId="0" borderId="0" xfId="0" quotePrefix="1" applyFont="1" applyFill="1" applyAlignment="1">
      <alignment horizontal="right"/>
    </xf>
    <xf numFmtId="49" fontId="63" fillId="0" borderId="0" xfId="0" applyNumberFormat="1" applyFont="1" applyFill="1" applyAlignment="1">
      <alignment horizontal="left"/>
    </xf>
    <xf numFmtId="0" fontId="18" fillId="0" borderId="5" xfId="0" applyFont="1" applyFill="1" applyBorder="1"/>
    <xf numFmtId="49" fontId="19" fillId="0" borderId="5" xfId="0" applyNumberFormat="1" applyFont="1" applyFill="1" applyBorder="1" applyAlignment="1">
      <alignment wrapText="1"/>
    </xf>
    <xf numFmtId="0" fontId="50" fillId="0" borderId="34" xfId="0" applyFont="1" applyFill="1" applyBorder="1"/>
    <xf numFmtId="0" fontId="50" fillId="0" borderId="35" xfId="0" applyFont="1" applyFill="1" applyBorder="1"/>
    <xf numFmtId="0" fontId="50" fillId="0" borderId="28" xfId="0" applyFont="1" applyFill="1" applyBorder="1"/>
    <xf numFmtId="0" fontId="50" fillId="0" borderId="36" xfId="0" applyFont="1" applyFill="1" applyBorder="1"/>
    <xf numFmtId="49" fontId="50" fillId="0" borderId="5" xfId="0" applyNumberFormat="1" applyFont="1" applyFill="1" applyBorder="1"/>
    <xf numFmtId="0" fontId="50" fillId="0" borderId="5" xfId="0" applyFont="1" applyFill="1" applyBorder="1" applyAlignment="1">
      <alignment horizontal="left"/>
    </xf>
    <xf numFmtId="49" fontId="50" fillId="0" borderId="5" xfId="0" applyNumberFormat="1" applyFont="1" applyFill="1" applyBorder="1" applyAlignment="1">
      <alignment horizontal="left"/>
    </xf>
    <xf numFmtId="49" fontId="56" fillId="0" borderId="28" xfId="0" applyNumberFormat="1" applyFont="1" applyFill="1" applyBorder="1" applyAlignment="1">
      <alignment horizontal="left" vertical="center" wrapText="1"/>
    </xf>
    <xf numFmtId="49" fontId="53" fillId="0" borderId="28" xfId="0" applyNumberFormat="1" applyFont="1" applyFill="1" applyBorder="1" applyAlignment="1">
      <alignment horizontal="left" vertical="center" wrapText="1"/>
    </xf>
    <xf numFmtId="49" fontId="53" fillId="0" borderId="37" xfId="0" applyNumberFormat="1" applyFont="1" applyFill="1" applyBorder="1" applyAlignment="1">
      <alignment horizontal="left" vertical="center" wrapText="1"/>
    </xf>
    <xf numFmtId="49" fontId="56" fillId="0" borderId="37" xfId="0" applyNumberFormat="1" applyFont="1" applyFill="1" applyBorder="1" applyAlignment="1">
      <alignment horizontal="left"/>
    </xf>
    <xf numFmtId="49" fontId="53" fillId="0" borderId="37" xfId="0" applyNumberFormat="1" applyFont="1" applyFill="1" applyBorder="1" applyAlignment="1">
      <alignment horizontal="left"/>
    </xf>
    <xf numFmtId="49" fontId="49" fillId="0" borderId="37" xfId="0" applyNumberFormat="1" applyFont="1" applyFill="1" applyBorder="1" applyAlignment="1">
      <alignment horizontal="left"/>
    </xf>
    <xf numFmtId="49" fontId="53" fillId="0" borderId="23" xfId="0" applyNumberFormat="1" applyFont="1" applyFill="1" applyBorder="1" applyAlignment="1">
      <alignment horizontal="left"/>
    </xf>
    <xf numFmtId="0" fontId="50" fillId="0" borderId="2" xfId="0" applyFont="1" applyFill="1" applyBorder="1" applyAlignment="1">
      <alignment horizontal="left"/>
    </xf>
    <xf numFmtId="49" fontId="4" fillId="0" borderId="5" xfId="0" applyNumberFormat="1" applyFont="1" applyFill="1" applyBorder="1"/>
    <xf numFmtId="0" fontId="56" fillId="0" borderId="2" xfId="0" applyFont="1" applyFill="1" applyBorder="1" applyAlignment="1">
      <alignment horizontal="left"/>
    </xf>
    <xf numFmtId="0" fontId="50" fillId="0" borderId="23" xfId="0" applyFont="1" applyFill="1" applyBorder="1"/>
    <xf numFmtId="0" fontId="50" fillId="0" borderId="39" xfId="0" applyFont="1" applyFill="1" applyBorder="1"/>
    <xf numFmtId="49" fontId="20" fillId="0" borderId="5" xfId="0" applyNumberFormat="1" applyFont="1" applyFill="1" applyBorder="1"/>
    <xf numFmtId="49" fontId="22" fillId="0" borderId="5" xfId="0" applyNumberFormat="1" applyFont="1" applyFill="1" applyBorder="1"/>
    <xf numFmtId="49" fontId="56" fillId="0" borderId="0" xfId="0" applyNumberFormat="1" applyFont="1" applyFill="1" applyAlignment="1">
      <alignment horizontal="left"/>
    </xf>
    <xf numFmtId="0" fontId="65" fillId="0" borderId="0" xfId="0" applyFont="1" applyFill="1"/>
    <xf numFmtId="0" fontId="24" fillId="0" borderId="5" xfId="0" applyFont="1" applyFill="1" applyBorder="1"/>
    <xf numFmtId="0" fontId="50" fillId="0" borderId="4" xfId="0" applyFont="1" applyFill="1" applyBorder="1" applyAlignment="1">
      <alignment horizontal="center"/>
    </xf>
    <xf numFmtId="0" fontId="50" fillId="0" borderId="17" xfId="0" applyFont="1" applyFill="1" applyBorder="1" applyAlignment="1">
      <alignment horizontal="center"/>
    </xf>
    <xf numFmtId="0" fontId="50" fillId="0" borderId="22" xfId="0" applyFont="1" applyFill="1" applyBorder="1" applyAlignment="1">
      <alignment horizontal="center"/>
    </xf>
    <xf numFmtId="49" fontId="50" fillId="0" borderId="22" xfId="0" applyNumberFormat="1" applyFont="1" applyFill="1" applyBorder="1"/>
    <xf numFmtId="49" fontId="50" fillId="0" borderId="32" xfId="0" applyNumberFormat="1" applyFont="1" applyFill="1" applyBorder="1"/>
    <xf numFmtId="49" fontId="50" fillId="0" borderId="42" xfId="0" applyNumberFormat="1" applyFont="1" applyFill="1" applyBorder="1"/>
    <xf numFmtId="0" fontId="61" fillId="0" borderId="0" xfId="0" applyFont="1" applyFill="1"/>
    <xf numFmtId="49" fontId="58" fillId="0" borderId="3" xfId="0" applyNumberFormat="1" applyFont="1" applyFill="1" applyBorder="1" applyAlignment="1">
      <alignment horizontal="left" vertical="center" wrapText="1"/>
    </xf>
    <xf numFmtId="49" fontId="66" fillId="0" borderId="0" xfId="0" applyNumberFormat="1" applyFont="1" applyFill="1" applyAlignment="1">
      <alignment horizontal="left"/>
    </xf>
    <xf numFmtId="49" fontId="50" fillId="0" borderId="3" xfId="0" applyNumberFormat="1" applyFont="1" applyFill="1" applyBorder="1" applyAlignment="1">
      <alignment horizontal="left"/>
    </xf>
    <xf numFmtId="0" fontId="53" fillId="0" borderId="0" xfId="0" applyFont="1" applyFill="1" applyAlignment="1">
      <alignment horizontal="left"/>
    </xf>
    <xf numFmtId="0" fontId="50" fillId="0" borderId="26" xfId="0" applyFont="1" applyFill="1" applyBorder="1"/>
    <xf numFmtId="49" fontId="50" fillId="0" borderId="26" xfId="0" applyNumberFormat="1" applyFont="1" applyFill="1" applyBorder="1"/>
    <xf numFmtId="0" fontId="53" fillId="0" borderId="20" xfId="0" applyFont="1" applyFill="1" applyBorder="1"/>
    <xf numFmtId="49" fontId="26" fillId="0" borderId="5" xfId="0" applyNumberFormat="1" applyFont="1" applyFill="1" applyBorder="1" applyAlignment="1">
      <alignment wrapText="1"/>
    </xf>
    <xf numFmtId="49" fontId="54" fillId="0" borderId="3" xfId="0" applyNumberFormat="1" applyFont="1" applyFill="1" applyBorder="1" applyAlignment="1">
      <alignment horizontal="left"/>
    </xf>
    <xf numFmtId="49" fontId="67" fillId="0" borderId="3" xfId="0" applyNumberFormat="1" applyFont="1" applyFill="1" applyBorder="1" applyAlignment="1">
      <alignment horizontal="left"/>
    </xf>
    <xf numFmtId="0" fontId="50" fillId="0" borderId="17" xfId="0" applyFont="1" applyFill="1" applyBorder="1" applyAlignment="1">
      <alignment horizontal="left"/>
    </xf>
    <xf numFmtId="49" fontId="58" fillId="0" borderId="44" xfId="0" applyNumberFormat="1" applyFont="1" applyFill="1" applyBorder="1"/>
    <xf numFmtId="49" fontId="49" fillId="0" borderId="44" xfId="0" applyNumberFormat="1" applyFont="1" applyFill="1" applyBorder="1"/>
    <xf numFmtId="0" fontId="50" fillId="0" borderId="0" xfId="0" applyFont="1" applyFill="1" applyAlignment="1">
      <alignment horizontal="left"/>
    </xf>
    <xf numFmtId="49" fontId="61" fillId="0" borderId="5" xfId="0" applyNumberFormat="1" applyFont="1" applyFill="1" applyBorder="1"/>
    <xf numFmtId="0" fontId="50" fillId="0" borderId="5" xfId="0" applyFont="1" applyFill="1" applyBorder="1"/>
    <xf numFmtId="0" fontId="28" fillId="0" borderId="5" xfId="0" applyFont="1" applyFill="1" applyBorder="1"/>
    <xf numFmtId="0" fontId="29" fillId="0" borderId="5" xfId="0" applyFont="1" applyFill="1" applyBorder="1"/>
    <xf numFmtId="49" fontId="53" fillId="0" borderId="0" xfId="0" applyNumberFormat="1" applyFont="1" applyFill="1" applyAlignment="1">
      <alignment horizontal="left" wrapText="1"/>
    </xf>
    <xf numFmtId="0" fontId="50" fillId="0" borderId="22" xfId="0" applyFont="1" applyFill="1" applyBorder="1" applyAlignment="1">
      <alignment horizontal="left"/>
    </xf>
    <xf numFmtId="49" fontId="54" fillId="0" borderId="3" xfId="0" applyNumberFormat="1" applyFont="1" applyFill="1" applyBorder="1"/>
    <xf numFmtId="49" fontId="68" fillId="0" borderId="0" xfId="0" applyNumberFormat="1" applyFont="1" applyFill="1"/>
    <xf numFmtId="0" fontId="50" fillId="0" borderId="45" xfId="0" applyFont="1" applyFill="1" applyBorder="1"/>
    <xf numFmtId="0" fontId="54" fillId="0" borderId="0" xfId="0" applyFont="1" applyFill="1" applyAlignment="1">
      <alignment horizontal="center"/>
    </xf>
    <xf numFmtId="49" fontId="56" fillId="0" borderId="0" xfId="0" applyNumberFormat="1" applyFont="1" applyFill="1" applyAlignment="1">
      <alignment horizontal="left" wrapText="1"/>
    </xf>
    <xf numFmtId="0" fontId="50" fillId="0" borderId="40" xfId="0" applyFont="1" applyFill="1" applyBorder="1"/>
    <xf numFmtId="49" fontId="54" fillId="0" borderId="0" xfId="0" applyNumberFormat="1" applyFont="1" applyFill="1" applyAlignment="1">
      <alignment horizontal="left"/>
    </xf>
    <xf numFmtId="49" fontId="49" fillId="0" borderId="0" xfId="0" applyNumberFormat="1" applyFont="1" applyFill="1" applyAlignment="1">
      <alignment horizontal="left" vertical="center" wrapText="1"/>
    </xf>
    <xf numFmtId="49" fontId="55" fillId="0" borderId="0" xfId="0" applyNumberFormat="1" applyFont="1" applyFill="1"/>
    <xf numFmtId="49" fontId="2" fillId="0" borderId="0" xfId="0" applyNumberFormat="1" applyFont="1" applyFill="1"/>
    <xf numFmtId="49" fontId="55" fillId="0" borderId="0" xfId="0" applyNumberFormat="1" applyFont="1" applyFill="1" applyAlignment="1">
      <alignment horizontal="left"/>
    </xf>
    <xf numFmtId="0" fontId="50" fillId="0" borderId="0" xfId="0" quotePrefix="1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0" fillId="0" borderId="0" xfId="0" applyFill="1"/>
    <xf numFmtId="0" fontId="15" fillId="0" borderId="0" xfId="0" applyFont="1" applyFill="1" applyAlignment="1">
      <alignment horizontal="left"/>
    </xf>
    <xf numFmtId="49" fontId="15" fillId="0" borderId="0" xfId="0" applyNumberFormat="1" applyFont="1" applyFill="1" applyAlignment="1">
      <alignment horizontal="left"/>
    </xf>
    <xf numFmtId="0" fontId="4" fillId="0" borderId="5" xfId="0" applyFont="1" applyFill="1" applyBorder="1" applyAlignment="1">
      <alignment horizontal="left"/>
    </xf>
    <xf numFmtId="49" fontId="49" fillId="0" borderId="3" xfId="0" applyNumberFormat="1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left"/>
    </xf>
    <xf numFmtId="0" fontId="54" fillId="0" borderId="0" xfId="0" applyFont="1" applyFill="1" applyAlignment="1">
      <alignment horizontal="left"/>
    </xf>
    <xf numFmtId="0" fontId="31" fillId="0" borderId="0" xfId="0" applyFont="1" applyFill="1" applyAlignment="1">
      <alignment horizontal="left"/>
    </xf>
    <xf numFmtId="0" fontId="56" fillId="0" borderId="3" xfId="0" applyFont="1" applyFill="1" applyBorder="1" applyAlignment="1">
      <alignment horizontal="left"/>
    </xf>
    <xf numFmtId="0" fontId="62" fillId="0" borderId="0" xfId="0" applyFont="1" applyFill="1" applyAlignment="1">
      <alignment horizontal="right"/>
    </xf>
    <xf numFmtId="49" fontId="51" fillId="0" borderId="5" xfId="0" applyNumberFormat="1" applyFont="1" applyFill="1" applyBorder="1" applyAlignment="1">
      <alignment horizontal="left"/>
    </xf>
    <xf numFmtId="49" fontId="58" fillId="0" borderId="44" xfId="0" applyNumberFormat="1" applyFont="1" applyFill="1" applyBorder="1" applyAlignment="1">
      <alignment horizontal="left" wrapText="1"/>
    </xf>
    <xf numFmtId="49" fontId="70" fillId="0" borderId="0" xfId="0" applyNumberFormat="1" applyFont="1" applyFill="1" applyAlignment="1">
      <alignment horizontal="left"/>
    </xf>
    <xf numFmtId="49" fontId="50" fillId="0" borderId="2" xfId="0" applyNumberFormat="1" applyFont="1" applyFill="1" applyBorder="1"/>
    <xf numFmtId="49" fontId="50" fillId="0" borderId="40" xfId="0" applyNumberFormat="1" applyFont="1" applyFill="1" applyBorder="1"/>
    <xf numFmtId="166" fontId="50" fillId="0" borderId="3" xfId="0" applyNumberFormat="1" applyFont="1" applyFill="1" applyBorder="1" applyAlignment="1">
      <alignment horizontal="left"/>
    </xf>
    <xf numFmtId="49" fontId="51" fillId="0" borderId="0" xfId="0" applyNumberFormat="1" applyFont="1" applyFill="1" applyAlignment="1">
      <alignment horizontal="left"/>
    </xf>
    <xf numFmtId="49" fontId="49" fillId="0" borderId="52" xfId="0" applyNumberFormat="1" applyFont="1" applyFill="1" applyBorder="1" applyAlignment="1">
      <alignment horizontal="left"/>
    </xf>
    <xf numFmtId="0" fontId="54" fillId="0" borderId="27" xfId="0" applyFont="1" applyFill="1" applyBorder="1"/>
    <xf numFmtId="49" fontId="54" fillId="0" borderId="27" xfId="0" applyNumberFormat="1" applyFont="1" applyFill="1" applyBorder="1"/>
    <xf numFmtId="49" fontId="54" fillId="0" borderId="5" xfId="0" applyNumberFormat="1" applyFont="1" applyFill="1" applyBorder="1"/>
    <xf numFmtId="49" fontId="32" fillId="0" borderId="5" xfId="0" applyNumberFormat="1" applyFont="1" applyFill="1" applyBorder="1"/>
    <xf numFmtId="0" fontId="50" fillId="0" borderId="5" xfId="0" quotePrefix="1" applyFont="1" applyFill="1" applyBorder="1" applyAlignment="1">
      <alignment horizontal="right"/>
    </xf>
    <xf numFmtId="49" fontId="53" fillId="0" borderId="5" xfId="0" applyNumberFormat="1" applyFont="1" applyFill="1" applyBorder="1" applyAlignment="1">
      <alignment horizontal="left"/>
    </xf>
    <xf numFmtId="0" fontId="50" fillId="0" borderId="5" xfId="0" applyFont="1" applyFill="1" applyBorder="1" applyAlignment="1">
      <alignment horizontal="right"/>
    </xf>
    <xf numFmtId="49" fontId="56" fillId="0" borderId="5" xfId="0" applyNumberFormat="1" applyFont="1" applyFill="1" applyBorder="1" applyAlignment="1">
      <alignment horizontal="left"/>
    </xf>
    <xf numFmtId="49" fontId="72" fillId="0" borderId="5" xfId="0" applyNumberFormat="1" applyFont="1" applyFill="1" applyBorder="1"/>
    <xf numFmtId="49" fontId="53" fillId="0" borderId="2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/>
    <xf numFmtId="49" fontId="73" fillId="0" borderId="0" xfId="0" applyNumberFormat="1" applyFont="1" applyFill="1" applyAlignment="1">
      <alignment horizontal="left"/>
    </xf>
    <xf numFmtId="0" fontId="56" fillId="0" borderId="0" xfId="0" applyFont="1" applyFill="1" applyAlignment="1">
      <alignment horizontal="left"/>
    </xf>
    <xf numFmtId="0" fontId="0" fillId="0" borderId="0" xfId="0" applyFill="1"/>
    <xf numFmtId="49" fontId="34" fillId="0" borderId="5" xfId="0" applyNumberFormat="1" applyFont="1" applyFill="1" applyBorder="1"/>
    <xf numFmtId="0" fontId="50" fillId="0" borderId="32" xfId="0" applyFont="1" applyFill="1" applyBorder="1"/>
    <xf numFmtId="49" fontId="56" fillId="0" borderId="5" xfId="0" applyNumberFormat="1" applyFont="1" applyFill="1" applyBorder="1" applyAlignment="1">
      <alignment vertical="top"/>
    </xf>
    <xf numFmtId="49" fontId="49" fillId="0" borderId="27" xfId="0" applyNumberFormat="1" applyFont="1" applyFill="1" applyBorder="1" applyAlignment="1">
      <alignment vertical="top"/>
    </xf>
    <xf numFmtId="49" fontId="50" fillId="0" borderId="27" xfId="0" applyNumberFormat="1" applyFont="1" applyFill="1" applyBorder="1" applyAlignment="1">
      <alignment vertical="top"/>
    </xf>
    <xf numFmtId="49" fontId="50" fillId="0" borderId="4" xfId="0" applyNumberFormat="1" applyFont="1" applyFill="1" applyBorder="1" applyAlignment="1">
      <alignment horizontal="left"/>
    </xf>
    <xf numFmtId="49" fontId="75" fillId="0" borderId="0" xfId="0" applyNumberFormat="1" applyFont="1" applyFill="1" applyAlignment="1">
      <alignment horizontal="left"/>
    </xf>
    <xf numFmtId="49" fontId="53" fillId="0" borderId="27" xfId="0" applyNumberFormat="1" applyFont="1" applyFill="1" applyBorder="1" applyAlignment="1">
      <alignment vertical="top"/>
    </xf>
    <xf numFmtId="49" fontId="61" fillId="0" borderId="0" xfId="0" applyNumberFormat="1" applyFont="1" applyFill="1" applyAlignment="1">
      <alignment horizontal="left"/>
    </xf>
    <xf numFmtId="49" fontId="56" fillId="0" borderId="27" xfId="0" applyNumberFormat="1" applyFont="1" applyFill="1" applyBorder="1" applyAlignment="1">
      <alignment vertical="top"/>
    </xf>
    <xf numFmtId="49" fontId="50" fillId="0" borderId="3" xfId="0" quotePrefix="1" applyNumberFormat="1" applyFont="1" applyFill="1" applyBorder="1" applyAlignment="1">
      <alignment horizontal="right"/>
    </xf>
    <xf numFmtId="0" fontId="50" fillId="0" borderId="24" xfId="0" applyFont="1" applyFill="1" applyBorder="1"/>
    <xf numFmtId="49" fontId="50" fillId="0" borderId="34" xfId="0" applyNumberFormat="1" applyFont="1" applyFill="1" applyBorder="1"/>
    <xf numFmtId="0" fontId="35" fillId="0" borderId="0" xfId="0" applyFont="1" applyFill="1" applyAlignment="1">
      <alignment horizontal="left" vertical="top"/>
    </xf>
    <xf numFmtId="0" fontId="36" fillId="0" borderId="0" xfId="0" applyFont="1" applyFill="1"/>
    <xf numFmtId="49" fontId="37" fillId="0" borderId="5" xfId="0" applyNumberFormat="1" applyFont="1" applyFill="1" applyBorder="1"/>
    <xf numFmtId="49" fontId="76" fillId="0" borderId="0" xfId="0" applyNumberFormat="1" applyFont="1" applyFill="1" applyAlignment="1">
      <alignment horizontal="left"/>
    </xf>
    <xf numFmtId="49" fontId="63" fillId="0" borderId="53" xfId="0" applyNumberFormat="1" applyFont="1" applyFill="1" applyBorder="1" applyAlignment="1">
      <alignment horizontal="left"/>
    </xf>
    <xf numFmtId="0" fontId="50" fillId="0" borderId="54" xfId="0" applyFont="1" applyFill="1" applyBorder="1"/>
    <xf numFmtId="49" fontId="68" fillId="0" borderId="3" xfId="0" applyNumberFormat="1" applyFont="1" applyFill="1" applyBorder="1"/>
    <xf numFmtId="49" fontId="54" fillId="0" borderId="3" xfId="0" applyNumberFormat="1" applyFont="1" applyFill="1" applyBorder="1" applyAlignment="1">
      <alignment horizontal="right"/>
    </xf>
    <xf numFmtId="0" fontId="54" fillId="0" borderId="3" xfId="0" applyFont="1" applyFill="1" applyBorder="1" applyAlignment="1">
      <alignment horizontal="left"/>
    </xf>
    <xf numFmtId="49" fontId="54" fillId="0" borderId="5" xfId="0" applyNumberFormat="1" applyFont="1" applyFill="1" applyBorder="1" applyAlignment="1">
      <alignment horizontal="left"/>
    </xf>
    <xf numFmtId="0" fontId="38" fillId="0" borderId="5" xfId="0" applyFont="1" applyFill="1" applyBorder="1"/>
    <xf numFmtId="0" fontId="27" fillId="0" borderId="5" xfId="0" applyFont="1" applyFill="1" applyBorder="1"/>
    <xf numFmtId="0" fontId="39" fillId="0" borderId="5" xfId="0" applyFont="1" applyFill="1" applyBorder="1"/>
    <xf numFmtId="49" fontId="54" fillId="0" borderId="5" xfId="0" applyNumberFormat="1" applyFont="1" applyFill="1" applyBorder="1" applyAlignment="1">
      <alignment horizontal="left" wrapText="1"/>
    </xf>
    <xf numFmtId="49" fontId="77" fillId="0" borderId="0" xfId="0" applyNumberFormat="1" applyFont="1" applyFill="1" applyAlignment="1">
      <alignment horizontal="left"/>
    </xf>
    <xf numFmtId="0" fontId="41" fillId="0" borderId="5" xfId="0" applyFont="1" applyFill="1" applyBorder="1"/>
    <xf numFmtId="49" fontId="50" fillId="0" borderId="55" xfId="0" applyNumberFormat="1" applyFont="1" applyFill="1" applyBorder="1"/>
    <xf numFmtId="0" fontId="42" fillId="0" borderId="21" xfId="0" applyFont="1" applyFill="1" applyBorder="1"/>
    <xf numFmtId="49" fontId="78" fillId="0" borderId="0" xfId="0" applyNumberFormat="1" applyFont="1" applyFill="1" applyAlignment="1">
      <alignment horizontal="left"/>
    </xf>
    <xf numFmtId="0" fontId="43" fillId="0" borderId="5" xfId="0" applyFont="1" applyFill="1" applyBorder="1"/>
    <xf numFmtId="0" fontId="50" fillId="0" borderId="17" xfId="0" applyFont="1" applyFill="1" applyBorder="1"/>
    <xf numFmtId="49" fontId="44" fillId="0" borderId="5" xfId="0" applyNumberFormat="1" applyFont="1" applyFill="1" applyBorder="1"/>
    <xf numFmtId="0" fontId="50" fillId="0" borderId="33" xfId="0" applyFont="1" applyFill="1" applyBorder="1"/>
    <xf numFmtId="0" fontId="53" fillId="0" borderId="0" xfId="0" applyFont="1" applyFill="1" applyAlignment="1">
      <alignment horizontal="left" vertical="center"/>
    </xf>
    <xf numFmtId="49" fontId="50" fillId="0" borderId="14" xfId="0" applyNumberFormat="1" applyFont="1" applyFill="1" applyBorder="1"/>
    <xf numFmtId="49" fontId="53" fillId="0" borderId="3" xfId="0" applyNumberFormat="1" applyFont="1" applyFill="1" applyBorder="1" applyAlignment="1">
      <alignment horizontal="left" wrapText="1"/>
    </xf>
    <xf numFmtId="0" fontId="55" fillId="0" borderId="0" xfId="0" applyFont="1" applyFill="1"/>
    <xf numFmtId="0" fontId="45" fillId="0" borderId="5" xfId="0" applyFont="1" applyFill="1" applyBorder="1"/>
    <xf numFmtId="49" fontId="46" fillId="0" borderId="5" xfId="0" applyNumberFormat="1" applyFont="1" applyFill="1" applyBorder="1"/>
    <xf numFmtId="49" fontId="23" fillId="0" borderId="3" xfId="0" applyNumberFormat="1" applyFont="1" applyFill="1" applyBorder="1"/>
    <xf numFmtId="49" fontId="21" fillId="0" borderId="3" xfId="0" applyNumberFormat="1" applyFont="1" applyFill="1" applyBorder="1"/>
    <xf numFmtId="49" fontId="79" fillId="0" borderId="0" xfId="0" applyNumberFormat="1" applyFont="1" applyFill="1" applyAlignment="1">
      <alignment horizontal="left"/>
    </xf>
    <xf numFmtId="49" fontId="50" fillId="0" borderId="0" xfId="0" applyNumberFormat="1" applyFont="1" applyFill="1" applyAlignment="1">
      <alignment horizontal="right"/>
    </xf>
    <xf numFmtId="49" fontId="15" fillId="0" borderId="21" xfId="0" applyNumberFormat="1" applyFont="1" applyFill="1" applyBorder="1"/>
    <xf numFmtId="0" fontId="47" fillId="0" borderId="21" xfId="0" applyFont="1" applyFill="1" applyBorder="1"/>
    <xf numFmtId="0" fontId="4" fillId="0" borderId="0" xfId="0" applyFont="1" applyFill="1"/>
    <xf numFmtId="0" fontId="48" fillId="0" borderId="0" xfId="0" applyFont="1" applyFill="1"/>
    <xf numFmtId="0" fontId="3" fillId="0" borderId="0" xfId="0" applyFont="1" applyFill="1"/>
    <xf numFmtId="0" fontId="50" fillId="0" borderId="0" xfId="0" applyFont="1" applyFill="1" applyAlignment="1">
      <alignment horizontal="center"/>
    </xf>
    <xf numFmtId="0" fontId="1" fillId="0" borderId="41" xfId="0" applyFont="1" applyFill="1" applyBorder="1"/>
    <xf numFmtId="49" fontId="55" fillId="0" borderId="9" xfId="0" applyNumberFormat="1" applyFont="1" applyFill="1" applyBorder="1"/>
    <xf numFmtId="0" fontId="50" fillId="0" borderId="44" xfId="0" applyFont="1" applyFill="1" applyBorder="1"/>
    <xf numFmtId="49" fontId="52" fillId="5" borderId="14" xfId="0" applyNumberFormat="1" applyFont="1" applyFill="1" applyBorder="1" applyAlignment="1">
      <alignment horizontal="left"/>
    </xf>
    <xf numFmtId="49" fontId="52" fillId="5" borderId="3" xfId="0" applyNumberFormat="1" applyFont="1" applyFill="1" applyBorder="1" applyAlignment="1">
      <alignment horizontal="left"/>
    </xf>
    <xf numFmtId="49" fontId="52" fillId="0" borderId="54" xfId="0" applyNumberFormat="1" applyFont="1" applyFill="1" applyBorder="1"/>
    <xf numFmtId="49" fontId="50" fillId="0" borderId="54" xfId="0" applyNumberFormat="1" applyFont="1" applyFill="1" applyBorder="1"/>
    <xf numFmtId="49" fontId="50" fillId="0" borderId="54" xfId="0" applyNumberFormat="1" applyFont="1" applyFill="1" applyBorder="1" applyAlignment="1">
      <alignment vertical="center" wrapText="1"/>
    </xf>
    <xf numFmtId="49" fontId="50" fillId="0" borderId="54" xfId="0" applyNumberFormat="1" applyFont="1" applyFill="1" applyBorder="1" applyAlignment="1">
      <alignment horizontal="left"/>
    </xf>
    <xf numFmtId="49" fontId="60" fillId="0" borderId="54" xfId="0" applyNumberFormat="1" applyFont="1" applyFill="1" applyBorder="1"/>
    <xf numFmtId="49" fontId="61" fillId="0" borderId="54" xfId="0" applyNumberFormat="1" applyFont="1" applyFill="1" applyBorder="1"/>
    <xf numFmtId="49" fontId="54" fillId="0" borderId="54" xfId="0" applyNumberFormat="1" applyFont="1" applyFill="1" applyBorder="1"/>
    <xf numFmtId="49" fontId="54" fillId="0" borderId="54" xfId="0" applyNumberFormat="1" applyFont="1" applyFill="1" applyBorder="1" applyAlignment="1">
      <alignment horizontal="left"/>
    </xf>
    <xf numFmtId="0" fontId="61" fillId="0" borderId="54" xfId="0" applyFont="1" applyFill="1" applyBorder="1" applyAlignment="1">
      <alignment horizontal="left"/>
    </xf>
    <xf numFmtId="49" fontId="61" fillId="0" borderId="54" xfId="0" applyNumberFormat="1" applyFont="1" applyFill="1" applyBorder="1" applyAlignment="1">
      <alignment horizontal="left"/>
    </xf>
    <xf numFmtId="0" fontId="57" fillId="0" borderId="22" xfId="0" applyFont="1" applyFill="1" applyBorder="1" applyAlignment="1">
      <alignment horizontal="left" wrapText="1"/>
    </xf>
    <xf numFmtId="49" fontId="80" fillId="0" borderId="22" xfId="0" applyNumberFormat="1" applyFont="1" applyFill="1" applyBorder="1" applyAlignment="1">
      <alignment horizontal="left" wrapText="1"/>
    </xf>
    <xf numFmtId="0" fontId="57" fillId="0" borderId="40" xfId="0" applyFont="1" applyFill="1" applyBorder="1" applyAlignment="1">
      <alignment horizontal="left" wrapText="1"/>
    </xf>
    <xf numFmtId="49" fontId="58" fillId="0" borderId="22" xfId="0" applyNumberFormat="1" applyFont="1" applyFill="1" applyBorder="1" applyAlignment="1">
      <alignment horizontal="left"/>
    </xf>
    <xf numFmtId="49" fontId="57" fillId="0" borderId="22" xfId="0" applyNumberFormat="1" applyFont="1" applyFill="1" applyBorder="1" applyAlignment="1">
      <alignment horizontal="left"/>
    </xf>
    <xf numFmtId="0" fontId="58" fillId="0" borderId="22" xfId="0" applyFont="1" applyFill="1" applyBorder="1" applyAlignment="1">
      <alignment horizontal="left"/>
    </xf>
    <xf numFmtId="49" fontId="57" fillId="0" borderId="54" xfId="0" applyNumberFormat="1" applyFont="1" applyFill="1" applyBorder="1" applyAlignment="1">
      <alignment horizontal="left"/>
    </xf>
    <xf numFmtId="49" fontId="58" fillId="0" borderId="54" xfId="0" applyNumberFormat="1" applyFont="1" applyFill="1" applyBorder="1"/>
    <xf numFmtId="49" fontId="58" fillId="0" borderId="54" xfId="0" applyNumberFormat="1" applyFont="1" applyFill="1" applyBorder="1" applyAlignment="1">
      <alignment horizontal="left"/>
    </xf>
    <xf numFmtId="49" fontId="58" fillId="0" borderId="51" xfId="0" applyNumberFormat="1" applyFont="1" applyFill="1" applyBorder="1" applyAlignment="1">
      <alignment horizontal="left"/>
    </xf>
    <xf numFmtId="49" fontId="49" fillId="0" borderId="22" xfId="0" applyNumberFormat="1" applyFont="1" applyFill="1" applyBorder="1" applyAlignment="1">
      <alignment horizontal="left"/>
    </xf>
    <xf numFmtId="49" fontId="57" fillId="0" borderId="25" xfId="0" applyNumberFormat="1" applyFont="1" applyFill="1" applyBorder="1" applyAlignment="1">
      <alignment horizontal="left"/>
    </xf>
    <xf numFmtId="49" fontId="58" fillId="0" borderId="50" xfId="0" applyNumberFormat="1" applyFont="1" applyFill="1" applyBorder="1" applyAlignment="1">
      <alignment horizontal="left"/>
    </xf>
    <xf numFmtId="49" fontId="58" fillId="0" borderId="22" xfId="0" applyNumberFormat="1" applyFont="1" applyFill="1" applyBorder="1" applyAlignment="1">
      <alignment horizontal="left" wrapText="1"/>
    </xf>
    <xf numFmtId="0" fontId="58" fillId="0" borderId="22" xfId="0" applyFont="1" applyFill="1" applyBorder="1" applyAlignment="1">
      <alignment horizontal="left" wrapText="1"/>
    </xf>
    <xf numFmtId="0" fontId="58" fillId="0" borderId="54" xfId="0" applyFont="1" applyFill="1" applyBorder="1" applyAlignment="1">
      <alignment horizontal="left" wrapText="1"/>
    </xf>
    <xf numFmtId="49" fontId="49" fillId="0" borderId="22" xfId="0" applyNumberFormat="1" applyFont="1" applyFill="1" applyBorder="1" applyAlignment="1">
      <alignment horizontal="left" wrapText="1"/>
    </xf>
    <xf numFmtId="49" fontId="57" fillId="0" borderId="22" xfId="0" applyNumberFormat="1" applyFont="1" applyFill="1" applyBorder="1" applyAlignment="1">
      <alignment horizontal="left" wrapText="1"/>
    </xf>
    <xf numFmtId="49" fontId="58" fillId="0" borderId="54" xfId="0" applyNumberFormat="1" applyFont="1" applyFill="1" applyBorder="1" applyAlignment="1">
      <alignment horizontal="left" wrapText="1"/>
    </xf>
    <xf numFmtId="0" fontId="49" fillId="0" borderId="22" xfId="0" applyFont="1" applyFill="1" applyBorder="1" applyAlignment="1">
      <alignment horizontal="left" vertical="center" wrapText="1"/>
    </xf>
    <xf numFmtId="0" fontId="58" fillId="0" borderId="54" xfId="0" applyFont="1" applyFill="1" applyBorder="1"/>
    <xf numFmtId="0" fontId="58" fillId="0" borderId="7" xfId="0" applyFont="1" applyFill="1" applyBorder="1" applyAlignment="1">
      <alignment horizontal="left" wrapText="1"/>
    </xf>
    <xf numFmtId="0" fontId="58" fillId="0" borderId="19" xfId="0" applyFont="1" applyFill="1" applyBorder="1" applyAlignment="1">
      <alignment horizontal="left" wrapText="1"/>
    </xf>
    <xf numFmtId="0" fontId="57" fillId="0" borderId="6" xfId="0" applyFont="1" applyFill="1" applyBorder="1" applyAlignment="1">
      <alignment horizontal="left" wrapText="1"/>
    </xf>
    <xf numFmtId="0" fontId="57" fillId="0" borderId="21" xfId="0" applyFont="1" applyFill="1" applyBorder="1"/>
    <xf numFmtId="49" fontId="64" fillId="0" borderId="54" xfId="0" applyNumberFormat="1" applyFont="1" applyFill="1" applyBorder="1"/>
    <xf numFmtId="49" fontId="57" fillId="0" borderId="21" xfId="0" applyNumberFormat="1" applyFont="1" applyFill="1" applyBorder="1"/>
    <xf numFmtId="0" fontId="58" fillId="0" borderId="21" xfId="0" applyFont="1" applyFill="1" applyBorder="1"/>
    <xf numFmtId="0" fontId="57" fillId="0" borderId="45" xfId="0" applyFont="1" applyFill="1" applyBorder="1" applyAlignment="1">
      <alignment horizontal="left" wrapText="1"/>
    </xf>
    <xf numFmtId="0" fontId="58" fillId="0" borderId="45" xfId="0" applyFont="1" applyFill="1" applyBorder="1" applyAlignment="1">
      <alignment horizontal="left" wrapText="1"/>
    </xf>
    <xf numFmtId="0" fontId="57" fillId="0" borderId="54" xfId="0" applyFont="1" applyFill="1" applyBorder="1" applyAlignment="1">
      <alignment horizontal="left" wrapText="1"/>
    </xf>
    <xf numFmtId="0" fontId="57" fillId="0" borderId="7" xfId="0" applyFont="1" applyFill="1" applyBorder="1" applyAlignment="1">
      <alignment horizontal="left" wrapText="1"/>
    </xf>
    <xf numFmtId="0" fontId="57" fillId="0" borderId="19" xfId="0" applyFont="1" applyFill="1" applyBorder="1" applyAlignment="1">
      <alignment horizontal="left" wrapText="1"/>
    </xf>
    <xf numFmtId="49" fontId="57" fillId="0" borderId="54" xfId="0" applyNumberFormat="1" applyFont="1" applyFill="1" applyBorder="1" applyAlignment="1">
      <alignment horizontal="left" wrapText="1"/>
    </xf>
    <xf numFmtId="49" fontId="49" fillId="0" borderId="54" xfId="0" applyNumberFormat="1" applyFont="1" applyFill="1" applyBorder="1"/>
    <xf numFmtId="49" fontId="58" fillId="0" borderId="21" xfId="0" applyNumberFormat="1" applyFont="1" applyFill="1" applyBorder="1"/>
    <xf numFmtId="49" fontId="51" fillId="0" borderId="40" xfId="0" applyNumberFormat="1" applyFont="1" applyFill="1" applyBorder="1"/>
    <xf numFmtId="0" fontId="49" fillId="0" borderId="54" xfId="0" applyFont="1" applyFill="1" applyBorder="1"/>
    <xf numFmtId="49" fontId="57" fillId="0" borderId="54" xfId="0" applyNumberFormat="1" applyFont="1" applyFill="1" applyBorder="1"/>
    <xf numFmtId="49" fontId="54" fillId="0" borderId="22" xfId="0" applyNumberFormat="1" applyFont="1" applyFill="1" applyBorder="1" applyAlignment="1">
      <alignment horizontal="left"/>
    </xf>
    <xf numFmtId="49" fontId="67" fillId="0" borderId="22" xfId="0" applyNumberFormat="1" applyFont="1" applyFill="1" applyBorder="1" applyAlignment="1">
      <alignment horizontal="left"/>
    </xf>
    <xf numFmtId="49" fontId="49" fillId="0" borderId="50" xfId="0" applyNumberFormat="1" applyFont="1" applyFill="1" applyBorder="1" applyAlignment="1">
      <alignment horizontal="left"/>
    </xf>
    <xf numFmtId="49" fontId="49" fillId="0" borderId="21" xfId="0" applyNumberFormat="1" applyFont="1" applyFill="1" applyBorder="1"/>
    <xf numFmtId="49" fontId="67" fillId="0" borderId="21" xfId="0" applyNumberFormat="1" applyFont="1" applyFill="1" applyBorder="1"/>
    <xf numFmtId="0" fontId="57" fillId="0" borderId="54" xfId="0" applyFont="1" applyFill="1" applyBorder="1"/>
    <xf numFmtId="0" fontId="69" fillId="0" borderId="54" xfId="0" applyFont="1" applyFill="1" applyBorder="1"/>
    <xf numFmtId="0" fontId="57" fillId="0" borderId="21" xfId="0" applyFont="1" applyFill="1" applyBorder="1" applyAlignment="1">
      <alignment horizontal="left" vertical="top"/>
    </xf>
    <xf numFmtId="49" fontId="69" fillId="0" borderId="54" xfId="0" applyNumberFormat="1" applyFont="1" applyFill="1" applyBorder="1"/>
    <xf numFmtId="0" fontId="58" fillId="0" borderId="51" xfId="0" applyFont="1" applyFill="1" applyBorder="1" applyAlignment="1">
      <alignment horizontal="left" wrapText="1"/>
    </xf>
    <xf numFmtId="49" fontId="57" fillId="0" borderId="40" xfId="0" applyNumberFormat="1" applyFont="1" applyFill="1" applyBorder="1" applyAlignment="1">
      <alignment horizontal="left" wrapText="1"/>
    </xf>
    <xf numFmtId="49" fontId="58" fillId="0" borderId="40" xfId="0" applyNumberFormat="1" applyFont="1" applyFill="1" applyBorder="1" applyAlignment="1">
      <alignment horizontal="left" wrapText="1"/>
    </xf>
    <xf numFmtId="49" fontId="58" fillId="0" borderId="54" xfId="0" applyNumberFormat="1" applyFont="1" applyFill="1" applyBorder="1" applyAlignment="1">
      <alignment horizontal="left" vertical="top" wrapText="1"/>
    </xf>
    <xf numFmtId="0" fontId="49" fillId="0" borderId="56" xfId="0" applyFont="1" applyFill="1" applyBorder="1" applyAlignment="1">
      <alignment horizontal="left" wrapText="1"/>
    </xf>
    <xf numFmtId="49" fontId="58" fillId="0" borderId="19" xfId="0" applyNumberFormat="1" applyFont="1" applyFill="1" applyBorder="1" applyAlignment="1">
      <alignment horizontal="left" wrapText="1"/>
    </xf>
    <xf numFmtId="0" fontId="57" fillId="0" borderId="21" xfId="0" applyFont="1" applyFill="1" applyBorder="1" applyAlignment="1">
      <alignment horizontal="left" wrapText="1"/>
    </xf>
    <xf numFmtId="0" fontId="57" fillId="0" borderId="43" xfId="0" applyFont="1" applyFill="1" applyBorder="1" applyAlignment="1">
      <alignment horizontal="left" wrapText="1"/>
    </xf>
    <xf numFmtId="49" fontId="57" fillId="0" borderId="43" xfId="0" applyNumberFormat="1" applyFont="1" applyFill="1" applyBorder="1" applyAlignment="1">
      <alignment horizontal="left" wrapText="1"/>
    </xf>
    <xf numFmtId="49" fontId="58" fillId="0" borderId="21" xfId="0" applyNumberFormat="1" applyFont="1" applyFill="1" applyBorder="1" applyAlignment="1">
      <alignment horizontal="left" wrapText="1"/>
    </xf>
    <xf numFmtId="49" fontId="58" fillId="0" borderId="43" xfId="0" applyNumberFormat="1" applyFont="1" applyFill="1" applyBorder="1" applyAlignment="1">
      <alignment horizontal="left" wrapText="1"/>
    </xf>
    <xf numFmtId="49" fontId="58" fillId="0" borderId="51" xfId="0" applyNumberFormat="1" applyFont="1" applyFill="1" applyBorder="1" applyAlignment="1">
      <alignment horizontal="left" wrapText="1"/>
    </xf>
    <xf numFmtId="49" fontId="49" fillId="0" borderId="43" xfId="0" applyNumberFormat="1" applyFont="1" applyFill="1" applyBorder="1" applyAlignment="1">
      <alignment horizontal="left" wrapText="1"/>
    </xf>
    <xf numFmtId="0" fontId="58" fillId="0" borderId="40" xfId="0" applyFont="1" applyFill="1" applyBorder="1" applyAlignment="1">
      <alignment horizontal="left" wrapText="1"/>
    </xf>
    <xf numFmtId="49" fontId="74" fillId="0" borderId="21" xfId="0" applyNumberFormat="1" applyFont="1" applyFill="1" applyBorder="1" applyAlignment="1">
      <alignment vertical="top"/>
    </xf>
    <xf numFmtId="49" fontId="49" fillId="0" borderId="43" xfId="0" applyNumberFormat="1" applyFont="1" applyFill="1" applyBorder="1" applyAlignment="1">
      <alignment vertical="top"/>
    </xf>
    <xf numFmtId="49" fontId="51" fillId="0" borderId="43" xfId="0" applyNumberFormat="1" applyFont="1" applyFill="1" applyBorder="1" applyAlignment="1">
      <alignment vertical="top"/>
    </xf>
    <xf numFmtId="0" fontId="50" fillId="0" borderId="43" xfId="0" applyFont="1" applyFill="1" applyBorder="1" applyAlignment="1">
      <alignment vertical="top"/>
    </xf>
    <xf numFmtId="0" fontId="54" fillId="0" borderId="43" xfId="0" applyFont="1" applyFill="1" applyBorder="1" applyAlignment="1">
      <alignment vertical="top"/>
    </xf>
    <xf numFmtId="49" fontId="74" fillId="0" borderId="43" xfId="0" applyNumberFormat="1" applyFont="1" applyFill="1" applyBorder="1" applyAlignment="1">
      <alignment vertical="top"/>
    </xf>
    <xf numFmtId="0" fontId="49" fillId="0" borderId="43" xfId="0" applyFont="1" applyFill="1" applyBorder="1" applyAlignment="1">
      <alignment vertical="top"/>
    </xf>
    <xf numFmtId="49" fontId="64" fillId="0" borderId="43" xfId="0" applyNumberFormat="1" applyFont="1" applyFill="1" applyBorder="1" applyAlignment="1">
      <alignment vertical="top"/>
    </xf>
    <xf numFmtId="49" fontId="50" fillId="0" borderId="43" xfId="0" applyNumberFormat="1" applyFont="1" applyFill="1" applyBorder="1" applyAlignment="1">
      <alignment vertical="top"/>
    </xf>
    <xf numFmtId="0" fontId="57" fillId="0" borderId="43" xfId="0" applyFont="1" applyFill="1" applyBorder="1"/>
    <xf numFmtId="49" fontId="50" fillId="0" borderId="54" xfId="0" applyNumberFormat="1" applyFont="1" applyFill="1" applyBorder="1" applyAlignment="1">
      <alignment horizontal="left" wrapText="1"/>
    </xf>
    <xf numFmtId="49" fontId="74" fillId="0" borderId="54" xfId="0" applyNumberFormat="1" applyFont="1" applyFill="1" applyBorder="1" applyAlignment="1">
      <alignment horizontal="left" vertical="center"/>
    </xf>
    <xf numFmtId="49" fontId="53" fillId="0" borderId="21" xfId="0" applyNumberFormat="1" applyFont="1" applyFill="1" applyBorder="1"/>
    <xf numFmtId="0" fontId="58" fillId="0" borderId="6" xfId="0" applyFont="1" applyFill="1" applyBorder="1" applyAlignment="1">
      <alignment horizontal="left" wrapText="1"/>
    </xf>
    <xf numFmtId="0" fontId="58" fillId="0" borderId="21" xfId="0" applyFont="1" applyFill="1" applyBorder="1" applyAlignment="1">
      <alignment horizontal="left" wrapText="1"/>
    </xf>
    <xf numFmtId="49" fontId="49" fillId="0" borderId="21" xfId="0" applyNumberFormat="1" applyFont="1" applyFill="1" applyBorder="1" applyAlignment="1">
      <alignment horizontal="left" wrapText="1"/>
    </xf>
    <xf numFmtId="0" fontId="49" fillId="0" borderId="21" xfId="0" applyFont="1" applyFill="1" applyBorder="1" applyAlignment="1">
      <alignment horizontal="left" wrapText="1"/>
    </xf>
    <xf numFmtId="49" fontId="57" fillId="0" borderId="21" xfId="0" applyNumberFormat="1" applyFont="1" applyFill="1" applyBorder="1" applyAlignment="1">
      <alignment horizontal="left" wrapText="1"/>
    </xf>
    <xf numFmtId="49" fontId="57" fillId="0" borderId="7" xfId="0" applyNumberFormat="1" applyFont="1" applyFill="1" applyBorder="1" applyAlignment="1">
      <alignment horizontal="left" wrapText="1"/>
    </xf>
    <xf numFmtId="49" fontId="58" fillId="0" borderId="57" xfId="0" applyNumberFormat="1" applyFont="1" applyFill="1" applyBorder="1" applyAlignment="1">
      <alignment horizontal="left" wrapText="1"/>
    </xf>
    <xf numFmtId="0" fontId="51" fillId="0" borderId="21" xfId="0" applyFont="1" applyFill="1" applyBorder="1"/>
    <xf numFmtId="49" fontId="67" fillId="0" borderId="22" xfId="0" applyNumberFormat="1" applyFont="1" applyFill="1" applyBorder="1" applyAlignment="1">
      <alignment horizontal="left" wrapText="1"/>
    </xf>
    <xf numFmtId="49" fontId="50" fillId="0" borderId="22" xfId="0" applyNumberFormat="1" applyFont="1" applyFill="1" applyBorder="1" applyAlignment="1">
      <alignment horizontal="left" wrapText="1"/>
    </xf>
    <xf numFmtId="0" fontId="58" fillId="0" borderId="58" xfId="0" applyFont="1" applyFill="1" applyBorder="1" applyAlignment="1">
      <alignment horizontal="left" wrapText="1"/>
    </xf>
    <xf numFmtId="49" fontId="51" fillId="0" borderId="54" xfId="0" applyNumberFormat="1" applyFont="1" applyFill="1" applyBorder="1"/>
    <xf numFmtId="49" fontId="50" fillId="0" borderId="21" xfId="0" applyNumberFormat="1" applyFont="1" applyFill="1" applyBorder="1" applyAlignment="1">
      <alignment horizontal="left" wrapText="1"/>
    </xf>
    <xf numFmtId="49" fontId="57" fillId="0" borderId="22" xfId="0" applyNumberFormat="1" applyFont="1" applyFill="1" applyBorder="1"/>
    <xf numFmtId="49" fontId="74" fillId="0" borderId="54" xfId="0" applyNumberFormat="1" applyFont="1" applyFill="1" applyBorder="1"/>
    <xf numFmtId="49" fontId="55" fillId="0" borderId="54" xfId="0" applyNumberFormat="1" applyFont="1" applyFill="1" applyBorder="1"/>
    <xf numFmtId="0" fontId="50" fillId="0" borderId="54" xfId="0" applyFont="1" applyFill="1" applyBorder="1" applyAlignment="1">
      <alignment vertical="center" wrapText="1"/>
    </xf>
    <xf numFmtId="0" fontId="54" fillId="0" borderId="54" xfId="0" applyFont="1" applyFill="1" applyBorder="1"/>
    <xf numFmtId="0" fontId="50" fillId="0" borderId="54" xfId="0" applyFont="1" applyFill="1" applyBorder="1" applyAlignment="1">
      <alignment horizontal="left"/>
    </xf>
    <xf numFmtId="49" fontId="55" fillId="0" borderId="59" xfId="0" applyNumberFormat="1" applyFont="1" applyFill="1" applyBorder="1"/>
    <xf numFmtId="0" fontId="50" fillId="0" borderId="61" xfId="0" applyFont="1" applyFill="1" applyBorder="1"/>
    <xf numFmtId="49" fontId="50" fillId="0" borderId="62" xfId="0" applyNumberFormat="1" applyFont="1" applyFill="1" applyBorder="1"/>
    <xf numFmtId="49" fontId="50" fillId="0" borderId="60" xfId="0" applyNumberFormat="1" applyFont="1" applyFill="1" applyBorder="1"/>
    <xf numFmtId="49" fontId="50" fillId="0" borderId="61" xfId="0" applyNumberFormat="1" applyFont="1" applyFill="1" applyBorder="1"/>
    <xf numFmtId="49" fontId="50" fillId="0" borderId="63" xfId="0" applyNumberFormat="1" applyFont="1" applyFill="1" applyBorder="1"/>
    <xf numFmtId="0" fontId="50" fillId="0" borderId="62" xfId="0" applyFont="1" applyFill="1" applyBorder="1"/>
    <xf numFmtId="49" fontId="60" fillId="0" borderId="60" xfId="0" applyNumberFormat="1" applyFont="1" applyFill="1" applyBorder="1"/>
    <xf numFmtId="49" fontId="61" fillId="0" borderId="60" xfId="0" applyNumberFormat="1" applyFont="1" applyFill="1" applyBorder="1"/>
    <xf numFmtId="0" fontId="50" fillId="0" borderId="62" xfId="0" applyFont="1" applyFill="1" applyBorder="1" applyAlignment="1">
      <alignment vertical="center" wrapText="1"/>
    </xf>
    <xf numFmtId="49" fontId="50" fillId="0" borderId="62" xfId="0" applyNumberFormat="1" applyFont="1" applyFill="1" applyBorder="1" applyAlignment="1">
      <alignment vertical="center" wrapText="1"/>
    </xf>
    <xf numFmtId="0" fontId="50" fillId="0" borderId="64" xfId="0" applyFont="1" applyFill="1" applyBorder="1"/>
    <xf numFmtId="49" fontId="50" fillId="0" borderId="65" xfId="0" applyNumberFormat="1" applyFont="1" applyFill="1" applyBorder="1"/>
    <xf numFmtId="0" fontId="50" fillId="0" borderId="66" xfId="0" applyFont="1" applyFill="1" applyBorder="1"/>
    <xf numFmtId="49" fontId="54" fillId="0" borderId="60" xfId="0" applyNumberFormat="1" applyFont="1" applyFill="1" applyBorder="1"/>
    <xf numFmtId="0" fontId="50" fillId="0" borderId="67" xfId="0" applyFont="1" applyFill="1" applyBorder="1"/>
    <xf numFmtId="49" fontId="50" fillId="0" borderId="67" xfId="0" applyNumberFormat="1" applyFont="1" applyFill="1" applyBorder="1"/>
    <xf numFmtId="0" fontId="50" fillId="0" borderId="60" xfId="0" applyFont="1" applyFill="1" applyBorder="1"/>
    <xf numFmtId="49" fontId="50" fillId="0" borderId="66" xfId="0" applyNumberFormat="1" applyFont="1" applyFill="1" applyBorder="1"/>
    <xf numFmtId="49" fontId="50" fillId="0" borderId="60" xfId="0" applyNumberFormat="1" applyFont="1" applyFill="1" applyBorder="1" applyAlignment="1">
      <alignment horizontal="left"/>
    </xf>
    <xf numFmtId="49" fontId="54" fillId="0" borderId="60" xfId="0" applyNumberFormat="1" applyFont="1" applyFill="1" applyBorder="1" applyAlignment="1">
      <alignment horizontal="left"/>
    </xf>
    <xf numFmtId="0" fontId="54" fillId="0" borderId="65" xfId="0" applyFont="1" applyFill="1" applyBorder="1"/>
    <xf numFmtId="0" fontId="54" fillId="0" borderId="68" xfId="0" applyFont="1" applyFill="1" applyBorder="1"/>
    <xf numFmtId="49" fontId="54" fillId="0" borderId="68" xfId="0" applyNumberFormat="1" applyFont="1" applyFill="1" applyBorder="1"/>
    <xf numFmtId="49" fontId="54" fillId="0" borderId="65" xfId="0" applyNumberFormat="1" applyFont="1" applyFill="1" applyBorder="1"/>
    <xf numFmtId="49" fontId="50" fillId="0" borderId="68" xfId="0" applyNumberFormat="1" applyFont="1" applyFill="1" applyBorder="1"/>
    <xf numFmtId="49" fontId="50" fillId="0" borderId="69" xfId="0" applyNumberFormat="1" applyFont="1" applyFill="1" applyBorder="1" applyAlignment="1">
      <alignment horizontal="left"/>
    </xf>
    <xf numFmtId="49" fontId="50" fillId="0" borderId="65" xfId="0" applyNumberFormat="1" applyFont="1" applyFill="1" applyBorder="1" applyAlignment="1">
      <alignment horizontal="left"/>
    </xf>
    <xf numFmtId="49" fontId="50" fillId="0" borderId="68" xfId="0" applyNumberFormat="1" applyFont="1" applyFill="1" applyBorder="1" applyAlignment="1">
      <alignment horizontal="left"/>
    </xf>
    <xf numFmtId="49" fontId="61" fillId="0" borderId="68" xfId="0" applyNumberFormat="1" applyFont="1" applyFill="1" applyBorder="1" applyAlignment="1">
      <alignment horizontal="left"/>
    </xf>
    <xf numFmtId="0" fontId="50" fillId="0" borderId="68" xfId="0" applyFont="1" applyFill="1" applyBorder="1" applyAlignment="1">
      <alignment horizontal="left"/>
    </xf>
    <xf numFmtId="0" fontId="61" fillId="0" borderId="68" xfId="0" applyFont="1" applyFill="1" applyBorder="1" applyAlignment="1">
      <alignment horizontal="left"/>
    </xf>
    <xf numFmtId="49" fontId="50" fillId="0" borderId="70" xfId="0" applyNumberFormat="1" applyFont="1" applyFill="1" applyBorder="1" applyAlignment="1">
      <alignment horizontal="left"/>
    </xf>
    <xf numFmtId="0" fontId="61" fillId="0" borderId="60" xfId="0" applyFont="1" applyFill="1" applyBorder="1" applyAlignment="1">
      <alignment horizontal="left"/>
    </xf>
    <xf numFmtId="49" fontId="61" fillId="0" borderId="60" xfId="0" applyNumberFormat="1" applyFont="1" applyFill="1" applyBorder="1" applyAlignment="1">
      <alignment horizontal="left"/>
    </xf>
    <xf numFmtId="49" fontId="50" fillId="0" borderId="71" xfId="0" applyNumberFormat="1" applyFont="1" applyFill="1" applyBorder="1" applyAlignment="1">
      <alignment horizontal="left"/>
    </xf>
    <xf numFmtId="49" fontId="50" fillId="0" borderId="72" xfId="0" applyNumberFormat="1" applyFont="1" applyFill="1" applyBorder="1" applyAlignment="1">
      <alignment horizontal="left"/>
    </xf>
    <xf numFmtId="49" fontId="54" fillId="0" borderId="69" xfId="0" applyNumberFormat="1" applyFont="1" applyFill="1" applyBorder="1" applyAlignment="1">
      <alignment horizontal="left"/>
    </xf>
    <xf numFmtId="49" fontId="50" fillId="0" borderId="64" xfId="0" applyNumberFormat="1" applyFont="1" applyFill="1" applyBorder="1"/>
    <xf numFmtId="49" fontId="50" fillId="0" borderId="73" xfId="0" applyNumberFormat="1" applyFont="1" applyFill="1" applyBorder="1"/>
    <xf numFmtId="49" fontId="55" fillId="0" borderId="62" xfId="0" applyNumberFormat="1" applyFont="1" applyFill="1" applyBorder="1"/>
    <xf numFmtId="0" fontId="52" fillId="6" borderId="8" xfId="0" applyFont="1" applyFill="1" applyBorder="1" applyAlignment="1">
      <alignment horizontal="center"/>
    </xf>
    <xf numFmtId="49" fontId="52" fillId="6" borderId="9" xfId="0" applyNumberFormat="1" applyFont="1" applyFill="1" applyBorder="1" applyAlignment="1">
      <alignment horizontal="left"/>
    </xf>
    <xf numFmtId="49" fontId="52" fillId="6" borderId="9" xfId="0" applyNumberFormat="1" applyFont="1" applyFill="1" applyBorder="1"/>
    <xf numFmtId="49" fontId="52" fillId="6" borderId="2" xfId="0" applyNumberFormat="1" applyFont="1" applyFill="1" applyBorder="1"/>
    <xf numFmtId="49" fontId="52" fillId="6" borderId="3" xfId="0" applyNumberFormat="1" applyFont="1" applyFill="1" applyBorder="1"/>
    <xf numFmtId="49" fontId="52" fillId="6" borderId="3" xfId="0" applyNumberFormat="1" applyFont="1" applyFill="1" applyBorder="1" applyAlignment="1">
      <alignment horizontal="left"/>
    </xf>
    <xf numFmtId="49" fontId="52" fillId="6" borderId="4" xfId="0" applyNumberFormat="1" applyFont="1" applyFill="1" applyBorder="1"/>
    <xf numFmtId="49" fontId="52" fillId="6" borderId="60" xfId="0" applyNumberFormat="1" applyFont="1" applyFill="1" applyBorder="1"/>
  </cellXfs>
  <cellStyles count="1">
    <cellStyle name="Normal" xfId="0" builtinId="0"/>
  </cellStyles>
  <dxfs count="9">
    <dxf>
      <fill>
        <patternFill patternType="solid">
          <fgColor rgb="FFB7E1CD"/>
          <bgColor rgb="FFB7E1CD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VODITELJI PODRUZNICA-style" pivot="0" count="4" xr9:uid="{00000000-0011-0000-FFFF-FFFF00000000}">
      <tableStyleElement type="wholeTable" size="0" dxfId="5"/>
      <tableStyleElement type="headerRow" dxfId="8"/>
      <tableStyleElement type="firstRowStripe" dxfId="7"/>
      <tableStyleElement type="secondRowStripe" dxfId="6"/>
    </tableStyle>
    <tableStyle name="Zadruge  STAT-style" pivot="0" count="4" xr9:uid="{00000000-0011-0000-FFFF-FFFF01000000}">
      <tableStyleElement type="wholeTable" size="0" dxfId="1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ured@os-kzrinski-krnjak.skole.hr" TargetMode="External"/><Relationship Id="rId21" Type="http://schemas.openxmlformats.org/officeDocument/2006/relationships/hyperlink" Target="mailto:ured@os-alojzije-stepinac-krasic.skole.hr" TargetMode="External"/><Relationship Id="rId324" Type="http://schemas.openxmlformats.org/officeDocument/2006/relationships/hyperlink" Target="mailto:ured@oskatancic.hr" TargetMode="External"/><Relationship Id="rId531" Type="http://schemas.openxmlformats.org/officeDocument/2006/relationships/hyperlink" Target="mailto:tajnistvo@os-gviteza-zg.skole.hr" TargetMode="External"/><Relationship Id="rId170" Type="http://schemas.openxmlformats.org/officeDocument/2006/relationships/hyperlink" Target="mailto:ured@os-braca-radic-koprivnica.skole.hr" TargetMode="External"/><Relationship Id="rId268" Type="http://schemas.openxmlformats.org/officeDocument/2006/relationships/hyperlink" Target="mailto:os-okucani@sb.t-com.hr" TargetMode="External"/><Relationship Id="rId475" Type="http://schemas.openxmlformats.org/officeDocument/2006/relationships/hyperlink" Target="https://www.google.com/search?q=obrtni%C4%8Dko+industrijska+%C5%A1kola+imotski&amp;rlz=1C5CHFA_enHR890HR890&amp;oq=obrtni%C4%8Dko+indus&amp;aqs=chrome.0.69i59j69i57j46i175i199i512l2j0i512l2j0i22i30i625j0i22i30j0i22i30i625l2.8126j0j15&amp;sourceid=chrome&amp;ie=UTF-8" TargetMode="External"/><Relationship Id="rId32" Type="http://schemas.openxmlformats.org/officeDocument/2006/relationships/hyperlink" Target="mailto:ured@os-aaugustincica-zapresic.skole.hr" TargetMode="External"/><Relationship Id="rId128" Type="http://schemas.openxmlformats.org/officeDocument/2006/relationships/hyperlink" Target="mailto:ured@os-metel-ozegovic-radovan.skole.hr" TargetMode="External"/><Relationship Id="rId335" Type="http://schemas.openxmlformats.org/officeDocument/2006/relationships/hyperlink" Target="mailto:ured@os-drftudjman-beli-manastir.skole.hr" TargetMode="External"/><Relationship Id="rId181" Type="http://schemas.openxmlformats.org/officeDocument/2006/relationships/hyperlink" Target="mailto:ured@os-injemersica-grubisnopolje.skole.hr" TargetMode="External"/><Relationship Id="rId402" Type="http://schemas.openxmlformats.org/officeDocument/2006/relationships/hyperlink" Target="mailto:ured@os-msgamirsek-vrbanja.skole.hr" TargetMode="External"/><Relationship Id="rId279" Type="http://schemas.openxmlformats.org/officeDocument/2006/relationships/hyperlink" Target="mailto:ured@os-vnazor-nevidjane.skole.hr" TargetMode="External"/><Relationship Id="rId444" Type="http://schemas.openxmlformats.org/officeDocument/2006/relationships/hyperlink" Target="mailto:os-ostrog@os-ostrog.hr" TargetMode="External"/><Relationship Id="rId486" Type="http://schemas.openxmlformats.org/officeDocument/2006/relationships/hyperlink" Target="mailto:skola@ss-gospodarska-buje.skole.hr" TargetMode="External"/><Relationship Id="rId43" Type="http://schemas.openxmlformats.org/officeDocument/2006/relationships/hyperlink" Target="mailto:ured@os-veliko-trgovisce.skole.hr" TargetMode="External"/><Relationship Id="rId139" Type="http://schemas.openxmlformats.org/officeDocument/2006/relationships/hyperlink" Target="mailto:ssmarusevec@gmail.com" TargetMode="External"/><Relationship Id="rId290" Type="http://schemas.openxmlformats.org/officeDocument/2006/relationships/hyperlink" Target="mailto:%20os-vostarnica@zd.t-com.hr" TargetMode="External"/><Relationship Id="rId304" Type="http://schemas.openxmlformats.org/officeDocument/2006/relationships/hyperlink" Target="mailto:ured@os-pzoranic-nin.skole.hr" TargetMode="External"/><Relationship Id="rId346" Type="http://schemas.openxmlformats.org/officeDocument/2006/relationships/hyperlink" Target="mailto:ured-503@ss-strukovna-ahorvata-dj.skole.hr" TargetMode="External"/><Relationship Id="rId388" Type="http://schemas.openxmlformats.org/officeDocument/2006/relationships/hyperlink" Target="mailto:ured@os-vnazor-komletinci.skole.hr" TargetMode="External"/><Relationship Id="rId511" Type="http://schemas.openxmlformats.org/officeDocument/2006/relationships/hyperlink" Target="mailto:ured@ss-hotelijersko-turisticka-zg.skole.hr" TargetMode="External"/><Relationship Id="rId85" Type="http://schemas.openxmlformats.org/officeDocument/2006/relationships/hyperlink" Target="mailto:osnovna-skola-dvor@os-dvor.skole.hr" TargetMode="External"/><Relationship Id="rId150" Type="http://schemas.openxmlformats.org/officeDocument/2006/relationships/hyperlink" Target="mailto:os-vinica@os-vinica.skole.hr" TargetMode="External"/><Relationship Id="rId192" Type="http://schemas.openxmlformats.org/officeDocument/2006/relationships/hyperlink" Target="mailto:ravnatelj@tsd.hr" TargetMode="External"/><Relationship Id="rId206" Type="http://schemas.openxmlformats.org/officeDocument/2006/relationships/hyperlink" Target="mailto:spur.rijeka@gmail.com" TargetMode="External"/><Relationship Id="rId413" Type="http://schemas.openxmlformats.org/officeDocument/2006/relationships/hyperlink" Target="mailto:ured@os-blatine-skrape-st.skole.hr" TargetMode="External"/><Relationship Id="rId248" Type="http://schemas.openxmlformats.org/officeDocument/2006/relationships/hyperlink" Target="mailto:ured@os-brace-radica-pakrac.skole.hr" TargetMode="External"/><Relationship Id="rId455" Type="http://schemas.openxmlformats.org/officeDocument/2006/relationships/hyperlink" Target="mailto:tajnica@nazor-postira.hr" TargetMode="External"/><Relationship Id="rId497" Type="http://schemas.openxmlformats.org/officeDocument/2006/relationships/hyperlink" Target="mailto:obrtnicka-skola-dubrovnik@du.t-com.hr" TargetMode="External"/><Relationship Id="rId12" Type="http://schemas.openxmlformats.org/officeDocument/2006/relationships/hyperlink" Target="mailto:os-kriz-001@os-mtrnine-kriz.skole.hr" TargetMode="External"/><Relationship Id="rId108" Type="http://schemas.openxmlformats.org/officeDocument/2006/relationships/hyperlink" Target="mailto:svarca@os-svarca-ka.skole.hr" TargetMode="External"/><Relationship Id="rId315" Type="http://schemas.openxmlformats.org/officeDocument/2006/relationships/hyperlink" Target="mailto:ured@ss-ekonomska-bracaradic-dj.skole.hr" TargetMode="External"/><Relationship Id="rId357" Type="http://schemas.openxmlformats.org/officeDocument/2006/relationships/hyperlink" Target="mailto:os-zmajevac@os-zmajevac.tcloud.hr" TargetMode="External"/><Relationship Id="rId522" Type="http://schemas.openxmlformats.org/officeDocument/2006/relationships/hyperlink" Target="mailto:ured@os-brestje-zg.skole.hr" TargetMode="External"/><Relationship Id="rId54" Type="http://schemas.openxmlformats.org/officeDocument/2006/relationships/hyperlink" Target="mailto:zajezda@kr.t-com.hr" TargetMode="External"/><Relationship Id="rId96" Type="http://schemas.openxmlformats.org/officeDocument/2006/relationships/hyperlink" Target="mailto:ured@os-cetingrad.skole.hr" TargetMode="External"/><Relationship Id="rId161" Type="http://schemas.openxmlformats.org/officeDocument/2006/relationships/hyperlink" Target="mailto:ured@os-apalmovica-rasinja.skole.hr" TargetMode="External"/><Relationship Id="rId217" Type="http://schemas.openxmlformats.org/officeDocument/2006/relationships/hyperlink" Target="mailto:centar@os-centar-ri.skole.hr" TargetMode="External"/><Relationship Id="rId399" Type="http://schemas.openxmlformats.org/officeDocument/2006/relationships/hyperlink" Target="mailto:ravnatelj@ss-drvodjelska-tehnicka-vk.skole.hr" TargetMode="External"/><Relationship Id="rId259" Type="http://schemas.openxmlformats.org/officeDocument/2006/relationships/hyperlink" Target="mailto:skola@os-vnazor-trenkovo.skole.hr" TargetMode="External"/><Relationship Id="rId424" Type="http://schemas.openxmlformats.org/officeDocument/2006/relationships/hyperlink" Target="mailto:ured@os-vis.skole.hr" TargetMode="External"/><Relationship Id="rId466" Type="http://schemas.openxmlformats.org/officeDocument/2006/relationships/hyperlink" Target="mailto:ured@os-primorski-dolac.skole.hr" TargetMode="External"/><Relationship Id="rId23" Type="http://schemas.openxmlformats.org/officeDocument/2006/relationships/hyperlink" Target="mailto:ured@osmilanalanga.hr" TargetMode="External"/><Relationship Id="rId119" Type="http://schemas.openxmlformats.org/officeDocument/2006/relationships/hyperlink" Target="mailto:ured@ss-arboretumopeka-marcan.skole.hr" TargetMode="External"/><Relationship Id="rId270" Type="http://schemas.openxmlformats.org/officeDocument/2006/relationships/hyperlink" Target="mailto:ured@os-ljgaj-luzani.skole.hr" TargetMode="External"/><Relationship Id="rId326" Type="http://schemas.openxmlformats.org/officeDocument/2006/relationships/hyperlink" Target="mailto:ured@ss-obrtnicka-os.skole.hr" TargetMode="External"/><Relationship Id="rId533" Type="http://schemas.openxmlformats.org/officeDocument/2006/relationships/hyperlink" Target="mailto:omontess@gmail.com" TargetMode="External"/><Relationship Id="rId65" Type="http://schemas.openxmlformats.org/officeDocument/2006/relationships/hyperlink" Target="mailto:ured@os-ludina.skole.hr" TargetMode="External"/><Relationship Id="rId130" Type="http://schemas.openxmlformats.org/officeDocument/2006/relationships/hyperlink" Target="mailto:os-ivanec@os-iksakcinskog-ivanec.skole.hr" TargetMode="External"/><Relationship Id="rId368" Type="http://schemas.openxmlformats.org/officeDocument/2006/relationships/hyperlink" Target="mailto:katolicka-os@hi.t-com.hr" TargetMode="External"/><Relationship Id="rId172" Type="http://schemas.openxmlformats.org/officeDocument/2006/relationships/hyperlink" Target="mailto:ured@os-gvitez-zabno.skole.hr" TargetMode="External"/><Relationship Id="rId228" Type="http://schemas.openxmlformats.org/officeDocument/2006/relationships/hyperlink" Target="mailto:ured@os-astarcevic-klanac.skole.hr" TargetMode="External"/><Relationship Id="rId435" Type="http://schemas.openxmlformats.org/officeDocument/2006/relationships/hyperlink" Target="mailto:ured@os-jesenice-dugirat.skole.hr" TargetMode="External"/><Relationship Id="rId477" Type="http://schemas.openxmlformats.org/officeDocument/2006/relationships/hyperlink" Target="mailto:ured@ss-bracaradic-kastelstafilicnehaj.skole.hr" TargetMode="External"/><Relationship Id="rId281" Type="http://schemas.openxmlformats.org/officeDocument/2006/relationships/hyperlink" Target="mailto:ured@os-ntesle-gracac.skole.hr" TargetMode="External"/><Relationship Id="rId337" Type="http://schemas.openxmlformats.org/officeDocument/2006/relationships/hyperlink" Target="mailto:oslug@os-lug.skole.hr" TargetMode="External"/><Relationship Id="rId502" Type="http://schemas.openxmlformats.org/officeDocument/2006/relationships/hyperlink" Target="mailto:ured@os-treca-ck.skole.hr" TargetMode="External"/><Relationship Id="rId34" Type="http://schemas.openxmlformats.org/officeDocument/2006/relationships/hyperlink" Target="mailto:os_belec@hi.t-com.hr" TargetMode="External"/><Relationship Id="rId76" Type="http://schemas.openxmlformats.org/officeDocument/2006/relationships/hyperlink" Target="mailto:os-novska@os-novska.skole.hr" TargetMode="External"/><Relationship Id="rId141" Type="http://schemas.openxmlformats.org/officeDocument/2006/relationships/hyperlink" Target="mailto:odgojnidomivanec@gmail.com" TargetMode="External"/><Relationship Id="rId379" Type="http://schemas.openxmlformats.org/officeDocument/2006/relationships/hyperlink" Target="mailto:os-tordinci@os-tordinci.skole.hr" TargetMode="External"/><Relationship Id="rId7" Type="http://schemas.openxmlformats.org/officeDocument/2006/relationships/hyperlink" Target="mailto:ured@os-ekvaternika-velikagorica.skole.hr?subject=ured%40os-ekvaternika-velikagorica.skole.hr" TargetMode="External"/><Relationship Id="rId183" Type="http://schemas.openxmlformats.org/officeDocument/2006/relationships/hyperlink" Target="mailto:os@ss-obrtnicka-bj.skole.hr" TargetMode="External"/><Relationship Id="rId239" Type="http://schemas.openxmlformats.org/officeDocument/2006/relationships/hyperlink" Target="mailto:ured@os-katolicka-vt.skole.hr" TargetMode="External"/><Relationship Id="rId390" Type="http://schemas.openxmlformats.org/officeDocument/2006/relationships/hyperlink" Target="mailto:ured@os-lipovac.skole.hr" TargetMode="External"/><Relationship Id="rId404" Type="http://schemas.openxmlformats.org/officeDocument/2006/relationships/hyperlink" Target="mailto:ravnatelj@ss-strukovna-vk.skole.hr" TargetMode="External"/><Relationship Id="rId446" Type="http://schemas.openxmlformats.org/officeDocument/2006/relationships/hyperlink" Target="mailto:ured@os-brda-st.skole.hr" TargetMode="External"/><Relationship Id="rId250" Type="http://schemas.openxmlformats.org/officeDocument/2006/relationships/hyperlink" Target="mailto:osnovna.skola.lipik@oslipik.tcloud.hr" TargetMode="External"/><Relationship Id="rId292" Type="http://schemas.openxmlformats.org/officeDocument/2006/relationships/hyperlink" Target="mailto:skola@posnova.hr" TargetMode="External"/><Relationship Id="rId306" Type="http://schemas.openxmlformats.org/officeDocument/2006/relationships/hyperlink" Target="mailto:ured@ss-poljoprivredna-veterinarska-os.skole.hr" TargetMode="External"/><Relationship Id="rId488" Type="http://schemas.openxmlformats.org/officeDocument/2006/relationships/hyperlink" Target="mailto:ured@os-mzaro-pu.skole.hr" TargetMode="External"/><Relationship Id="rId45" Type="http://schemas.openxmlformats.org/officeDocument/2006/relationships/hyperlink" Target="http://ured@os-vnazor-budinscina.skole.hr/" TargetMode="External"/><Relationship Id="rId87" Type="http://schemas.openxmlformats.org/officeDocument/2006/relationships/hyperlink" Target="mailto:skola@os-viktorovac-sk.skole.hr" TargetMode="External"/><Relationship Id="rId110" Type="http://schemas.openxmlformats.org/officeDocument/2006/relationships/hyperlink" Target="mailto:ibm.og@skole.hr" TargetMode="External"/><Relationship Id="rId348" Type="http://schemas.openxmlformats.org/officeDocument/2006/relationships/hyperlink" Target="mailto:ured@os-darda.skole.hr" TargetMode="External"/><Relationship Id="rId513" Type="http://schemas.openxmlformats.org/officeDocument/2006/relationships/hyperlink" Target="mailto:ured@centar-autizam-zg.skole.hr" TargetMode="External"/><Relationship Id="rId152" Type="http://schemas.openxmlformats.org/officeDocument/2006/relationships/hyperlink" Target="mailto:ravnatelj@ss-ludbreg.skole.hr" TargetMode="External"/><Relationship Id="rId194" Type="http://schemas.openxmlformats.org/officeDocument/2006/relationships/hyperlink" Target="mailto:tajnistvo@ss-drvodjeljskaistrojarska-ri.skole.hr" TargetMode="External"/><Relationship Id="rId208" Type="http://schemas.openxmlformats.org/officeDocument/2006/relationships/hyperlink" Target="mailto:ssrab-ravnatelj@inet.hr" TargetMode="External"/><Relationship Id="rId415" Type="http://schemas.openxmlformats.org/officeDocument/2006/relationships/hyperlink" Target="mailto:ured@ss-ekonomskaiupravna-st.skole.hr" TargetMode="External"/><Relationship Id="rId457" Type="http://schemas.openxmlformats.org/officeDocument/2006/relationships/hyperlink" Target="mailto:organizacija.tus@gmail.com" TargetMode="External"/><Relationship Id="rId261" Type="http://schemas.openxmlformats.org/officeDocument/2006/relationships/hyperlink" Target="mailto:os-bebrina@os-amreljkovic-bebrina.skole.hr" TargetMode="External"/><Relationship Id="rId499" Type="http://schemas.openxmlformats.org/officeDocument/2006/relationships/hyperlink" Target="mailto:info@ssopuzen.hr" TargetMode="External"/><Relationship Id="rId14" Type="http://schemas.openxmlformats.org/officeDocument/2006/relationships/hyperlink" Target="mailto:os-jakovlje@zg.t-com.hr" TargetMode="External"/><Relationship Id="rId56" Type="http://schemas.openxmlformats.org/officeDocument/2006/relationships/hyperlink" Target="mailto:os-s.radica@kr.t-com.hr" TargetMode="External"/><Relationship Id="rId317" Type="http://schemas.openxmlformats.org/officeDocument/2006/relationships/hyperlink" Target="mailto:ured@os-dalj.skole.hr" TargetMode="External"/><Relationship Id="rId359" Type="http://schemas.openxmlformats.org/officeDocument/2006/relationships/hyperlink" Target="mailto:ured@os-meterize-si.skole.hr" TargetMode="External"/><Relationship Id="rId524" Type="http://schemas.openxmlformats.org/officeDocument/2006/relationships/hyperlink" Target="mailto:tsrb@tsrb.hr" TargetMode="External"/><Relationship Id="rId98" Type="http://schemas.openxmlformats.org/officeDocument/2006/relationships/hyperlink" Target="mailto:ravnatelj@gimnazija-strukovnabfrankopana-ogulin.skole.hr" TargetMode="External"/><Relationship Id="rId121" Type="http://schemas.openxmlformats.org/officeDocument/2006/relationships/hyperlink" Target="mailto:tajnistvo@os-beletinec.skole.hr" TargetMode="External"/><Relationship Id="rId163" Type="http://schemas.openxmlformats.org/officeDocument/2006/relationships/hyperlink" Target="mailto:os.molve@os-molve.skole.hr" TargetMode="External"/><Relationship Id="rId219" Type="http://schemas.openxmlformats.org/officeDocument/2006/relationships/hyperlink" Target="mailto:tajnistvoosntesla@gmail.com" TargetMode="External"/><Relationship Id="rId370" Type="http://schemas.openxmlformats.org/officeDocument/2006/relationships/hyperlink" Target="mailto:ured@ss-lovre-montija-knin.skole.hr" TargetMode="External"/><Relationship Id="rId426" Type="http://schemas.openxmlformats.org/officeDocument/2006/relationships/hyperlink" Target="mailto:ured@ss-jkastelan-omis.skole.hr" TargetMode="External"/><Relationship Id="rId230" Type="http://schemas.openxmlformats.org/officeDocument/2006/relationships/hyperlink" Target="mailto:os-lovinac@post.t-com.hr" TargetMode="External"/><Relationship Id="rId468" Type="http://schemas.openxmlformats.org/officeDocument/2006/relationships/hyperlink" Target="mailto:studenci@os-studenci.skole.hr" TargetMode="External"/><Relationship Id="rId25" Type="http://schemas.openxmlformats.org/officeDocument/2006/relationships/hyperlink" Target="mailto:ured@os-ibmazuranic-prigorjebrdovecko.skole.hr" TargetMode="External"/><Relationship Id="rId67" Type="http://schemas.openxmlformats.org/officeDocument/2006/relationships/hyperlink" Target="mailto:os-jasenovac@os-jasenovac.skole.hr" TargetMode="External"/><Relationship Id="rId272" Type="http://schemas.openxmlformats.org/officeDocument/2006/relationships/hyperlink" Target="mailto:ured@os-mamrus-sb.skole.hr" TargetMode="External"/><Relationship Id="rId328" Type="http://schemas.openxmlformats.org/officeDocument/2006/relationships/hyperlink" Target="mailto:skola@os-vnazor-cepin.skole.hr" TargetMode="External"/><Relationship Id="rId132" Type="http://schemas.openxmlformats.org/officeDocument/2006/relationships/hyperlink" Target="mailto:ured@os-sveti-djurdj.skole.hr" TargetMode="External"/><Relationship Id="rId174" Type="http://schemas.openxmlformats.org/officeDocument/2006/relationships/hyperlink" Target="mailto:ured@os-mperesa-kapela.skole.hr" TargetMode="External"/><Relationship Id="rId381" Type="http://schemas.openxmlformats.org/officeDocument/2006/relationships/hyperlink" Target="mailto:ured@ss-ekonomska-vk.skole.hr" TargetMode="External"/><Relationship Id="rId241" Type="http://schemas.openxmlformats.org/officeDocument/2006/relationships/hyperlink" Target="mailto:ios.ravnatelj@optinet.hr" TargetMode="External"/><Relationship Id="rId437" Type="http://schemas.openxmlformats.org/officeDocument/2006/relationships/hyperlink" Target="mailto:os-gripe@st.t-com.hr" TargetMode="External"/><Relationship Id="rId479" Type="http://schemas.openxmlformats.org/officeDocument/2006/relationships/hyperlink" Target="mailto:ucenickidomsplit@dom-ucenicki-st.skole.hr" TargetMode="External"/><Relationship Id="rId36" Type="http://schemas.openxmlformats.org/officeDocument/2006/relationships/hyperlink" Target="mailto:ured@os-josipa-broza-kumrovec.skole.hr" TargetMode="External"/><Relationship Id="rId283" Type="http://schemas.openxmlformats.org/officeDocument/2006/relationships/hyperlink" Target="mailto:ured@os-jbarakovica-razanac.skole.hr" TargetMode="External"/><Relationship Id="rId339" Type="http://schemas.openxmlformats.org/officeDocument/2006/relationships/hyperlink" Target="mailto:ured@ss-medicinska-os.skole.hr" TargetMode="External"/><Relationship Id="rId490" Type="http://schemas.openxmlformats.org/officeDocument/2006/relationships/hyperlink" Target="mailto:mladen.novakovic@skole.hr" TargetMode="External"/><Relationship Id="rId504" Type="http://schemas.openxmlformats.org/officeDocument/2006/relationships/hyperlink" Target="mailto:ured@os-domasinec.skole.hr" TargetMode="External"/><Relationship Id="rId78" Type="http://schemas.openxmlformats.org/officeDocument/2006/relationships/hyperlink" Target="mailto:skola@os-stjepana-kefelje-kt.skole.hr" TargetMode="External"/><Relationship Id="rId101" Type="http://schemas.openxmlformats.org/officeDocument/2006/relationships/hyperlink" Target="mailto:os-banija@os-banija-ka.skole.hr" TargetMode="External"/><Relationship Id="rId143" Type="http://schemas.openxmlformats.org/officeDocument/2006/relationships/hyperlink" Target="mailto:ured@os-gkrklec-calinec.skole.hr" TargetMode="External"/><Relationship Id="rId185" Type="http://schemas.openxmlformats.org/officeDocument/2006/relationships/hyperlink" Target="mailto:ured@os-druga-bj.skole.hr" TargetMode="External"/><Relationship Id="rId350" Type="http://schemas.openxmlformats.org/officeDocument/2006/relationships/hyperlink" Target="mailto:ured@os-tujevic-os.skole.hr" TargetMode="External"/><Relationship Id="rId406" Type="http://schemas.openxmlformats.org/officeDocument/2006/relationships/hyperlink" Target="mailto:ured@os-vodjinci.skole.hr" TargetMode="External"/><Relationship Id="rId9" Type="http://schemas.openxmlformats.org/officeDocument/2006/relationships/hyperlink" Target="mailto:tajnistvo@os-ljudevita-gaja-zapresic.skole.hr" TargetMode="External"/><Relationship Id="rId210" Type="http://schemas.openxmlformats.org/officeDocument/2006/relationships/hyperlink" Target="mailto:ud-lovran@ri.t-com.hr" TargetMode="External"/><Relationship Id="rId392" Type="http://schemas.openxmlformats.org/officeDocument/2006/relationships/hyperlink" Target="mailto:tajnistvo@os-mgubec-jarmina.skole.hr" TargetMode="External"/><Relationship Id="rId448" Type="http://schemas.openxmlformats.org/officeDocument/2006/relationships/hyperlink" Target="mailto:ured@os-gornja-poljica-srijane.skole.hr" TargetMode="External"/><Relationship Id="rId252" Type="http://schemas.openxmlformats.org/officeDocument/2006/relationships/hyperlink" Target="mailto:skola@os-frakajeadzica-pleternica.skole.hr" TargetMode="External"/><Relationship Id="rId294" Type="http://schemas.openxmlformats.org/officeDocument/2006/relationships/hyperlink" Target="mailto:ss-gracac@ss-gracac.skole.hr" TargetMode="External"/><Relationship Id="rId308" Type="http://schemas.openxmlformats.org/officeDocument/2006/relationships/hyperlink" Target="mailto:os-bilje@os-bilje.skole.hr" TargetMode="External"/><Relationship Id="rId515" Type="http://schemas.openxmlformats.org/officeDocument/2006/relationships/hyperlink" Target="mailto:ured@os-mladost-zg.skole.hr" TargetMode="External"/><Relationship Id="rId47" Type="http://schemas.openxmlformats.org/officeDocument/2006/relationships/hyperlink" Target="mailto:ured@os-zlatar-bistrica.skole.hr" TargetMode="External"/><Relationship Id="rId89" Type="http://schemas.openxmlformats.org/officeDocument/2006/relationships/hyperlink" Target="mailto:%20ured@os-kzrinska-mecencani.skole.hr" TargetMode="External"/><Relationship Id="rId112" Type="http://schemas.openxmlformats.org/officeDocument/2006/relationships/hyperlink" Target="mailto:ured@os-skakavac.skole.hr" TargetMode="External"/><Relationship Id="rId154" Type="http://schemas.openxmlformats.org/officeDocument/2006/relationships/hyperlink" Target="mailto:ured@os-gjuro-ester-koprivnica.skole.hr" TargetMode="External"/><Relationship Id="rId361" Type="http://schemas.openxmlformats.org/officeDocument/2006/relationships/hyperlink" Target="mailto:ured@os-rogoznica.skole.hr" TargetMode="External"/><Relationship Id="rId196" Type="http://schemas.openxmlformats.org/officeDocument/2006/relationships/hyperlink" Target="mailto:ured@os-kostrena.skole.hr" TargetMode="External"/><Relationship Id="rId417" Type="http://schemas.openxmlformats.org/officeDocument/2006/relationships/hyperlink" Target="mailto:srednja.skola.hvar-podruznica.jelsa@st.t-com.hr" TargetMode="External"/><Relationship Id="rId459" Type="http://schemas.openxmlformats.org/officeDocument/2006/relationships/hyperlink" Target="mailto:os-josip-pupacic@os-jpupacic-omis.skole.hr" TargetMode="External"/><Relationship Id="rId16" Type="http://schemas.openxmlformats.org/officeDocument/2006/relationships/hyperlink" Target="mailto:ured@os-pokupsko.skole.hr" TargetMode="External"/><Relationship Id="rId221" Type="http://schemas.openxmlformats.org/officeDocument/2006/relationships/hyperlink" Target="mailto:uso@ss-ugostiteljska-opatija.skole.hr" TargetMode="External"/><Relationship Id="rId263" Type="http://schemas.openxmlformats.org/officeDocument/2006/relationships/hyperlink" Target="mailto:skola@os-ibmazuranic-sb.skole.hr" TargetMode="External"/><Relationship Id="rId319" Type="http://schemas.openxmlformats.org/officeDocument/2006/relationships/hyperlink" Target="mailto:igk@os-igkovacic-dj.skole.hr" TargetMode="External"/><Relationship Id="rId470" Type="http://schemas.openxmlformats.org/officeDocument/2006/relationships/hyperlink" Target="mailto:ured@os-manus-st.skole.hr" TargetMode="External"/><Relationship Id="rId526" Type="http://schemas.openxmlformats.org/officeDocument/2006/relationships/hyperlink" Target="mailto:info@skola-gdmp.hr" TargetMode="External"/><Relationship Id="rId58" Type="http://schemas.openxmlformats.org/officeDocument/2006/relationships/hyperlink" Target="mailto:os-krapinske-toplice@kr.t-com.hr" TargetMode="External"/><Relationship Id="rId123" Type="http://schemas.openxmlformats.org/officeDocument/2006/relationships/hyperlink" Target="mailto:nfo@centar-tspoljar-vz.skole.hr" TargetMode="External"/><Relationship Id="rId330" Type="http://schemas.openxmlformats.org/officeDocument/2006/relationships/hyperlink" Target="mailto:os-vb@os-vbecica-os.skole.hr" TargetMode="External"/><Relationship Id="rId165" Type="http://schemas.openxmlformats.org/officeDocument/2006/relationships/hyperlink" Target="mailto:ured@ss-strukovna-djurdjevac.skole.hr" TargetMode="External"/><Relationship Id="rId372" Type="http://schemas.openxmlformats.org/officeDocument/2006/relationships/hyperlink" Target="mailto:ured@os-skradin.hr" TargetMode="External"/><Relationship Id="rId428" Type="http://schemas.openxmlformats.org/officeDocument/2006/relationships/hyperlink" Target="mailto:os-podgora@os-mpavlinovica-podgora.skole.hr" TargetMode="External"/><Relationship Id="rId232" Type="http://schemas.openxmlformats.org/officeDocument/2006/relationships/hyperlink" Target="mailto:ured@os-davorin-trstenjak-cadjavica.skole.hr" TargetMode="External"/><Relationship Id="rId274" Type="http://schemas.openxmlformats.org/officeDocument/2006/relationships/hyperlink" Target="mailto:srednja-skola-mar@sb.t-com.hr" TargetMode="External"/><Relationship Id="rId481" Type="http://schemas.openxmlformats.org/officeDocument/2006/relationships/hyperlink" Target="mailto:ured@os-igkovacica-cistavelika.skole.hr" TargetMode="External"/><Relationship Id="rId27" Type="http://schemas.openxmlformats.org/officeDocument/2006/relationships/hyperlink" Target="mailto:ured@os-akovacica-mgorica.skole.hr" TargetMode="External"/><Relationship Id="rId69" Type="http://schemas.openxmlformats.org/officeDocument/2006/relationships/hyperlink" Target="mailto:tajnistvo@os-iantolcica-komarevo.skole.hr" TargetMode="External"/><Relationship Id="rId134" Type="http://schemas.openxmlformats.org/officeDocument/2006/relationships/hyperlink" Target="mailto:ured@os-irangera-kamenica.skole.hr?subject=ured@os-irangera-kamenica.skole.hr" TargetMode="External"/><Relationship Id="rId80" Type="http://schemas.openxmlformats.org/officeDocument/2006/relationships/hyperlink" Target="mailto:ured@ss-ekonomska-sk.skole.hr" TargetMode="External"/><Relationship Id="rId176" Type="http://schemas.openxmlformats.org/officeDocument/2006/relationships/hyperlink" Target="mailto:ured@os-vnazora-daruvar.skole.hr" TargetMode="External"/><Relationship Id="rId341" Type="http://schemas.openxmlformats.org/officeDocument/2006/relationships/hyperlink" Target="mailto:ured@os-popovac.skole.hr" TargetMode="External"/><Relationship Id="rId383" Type="http://schemas.openxmlformats.org/officeDocument/2006/relationships/hyperlink" Target="mailto:ured@os-mareljkovic-cerna.skole.hr" TargetMode="External"/><Relationship Id="rId439" Type="http://schemas.openxmlformats.org/officeDocument/2006/relationships/hyperlink" Target="mailto:oslucac@os-lucac-st.skole.hr" TargetMode="External"/><Relationship Id="rId201" Type="http://schemas.openxmlformats.org/officeDocument/2006/relationships/hyperlink" Target="mailto:osmalinskadubasnica@os-malinska-krk.skole.hr" TargetMode="External"/><Relationship Id="rId243" Type="http://schemas.openxmlformats.org/officeDocument/2006/relationships/hyperlink" Target="mailto:os-josipa-kozarca@vt.t-com.hr" TargetMode="External"/><Relationship Id="rId285" Type="http://schemas.openxmlformats.org/officeDocument/2006/relationships/hyperlink" Target="mailto:ured@os-sbudinica-zd.skole.hr" TargetMode="External"/><Relationship Id="rId450" Type="http://schemas.openxmlformats.org/officeDocument/2006/relationships/hyperlink" Target="mailto:os-skalice@os-skalice-st.skole.hr" TargetMode="External"/><Relationship Id="rId506" Type="http://schemas.openxmlformats.org/officeDocument/2006/relationships/hyperlink" Target="mailto:skola@os-svetimartinnamuri.skole.hr" TargetMode="External"/><Relationship Id="rId38" Type="http://schemas.openxmlformats.org/officeDocument/2006/relationships/hyperlink" Target="mailto:ured@os-djurmanec.skole.hr" TargetMode="External"/><Relationship Id="rId103" Type="http://schemas.openxmlformats.org/officeDocument/2006/relationships/hyperlink" Target="mailto:coodm@centar-odgojiobrazovanje-djeceimladezi-ka.skole.hr" TargetMode="External"/><Relationship Id="rId310" Type="http://schemas.openxmlformats.org/officeDocument/2006/relationships/hyperlink" Target="mailto:ured@os-dcesaric-os.skole.hr" TargetMode="External"/><Relationship Id="rId492" Type="http://schemas.openxmlformats.org/officeDocument/2006/relationships/hyperlink" Target="mailto:os-pula-006@pu.htnet.hr" TargetMode="External"/><Relationship Id="rId91" Type="http://schemas.openxmlformats.org/officeDocument/2006/relationships/hyperlink" Target="mailto:ured@os-zakanje.skole.hr" TargetMode="External"/><Relationship Id="rId145" Type="http://schemas.openxmlformats.org/officeDocument/2006/relationships/hyperlink" Target="mailto:tajnistvo@os-astarcevica-lepoglava.skole.hr" TargetMode="External"/><Relationship Id="rId187" Type="http://schemas.openxmlformats.org/officeDocument/2006/relationships/hyperlink" Target="mailto:skola@os-peta-bj.skole.hr" TargetMode="External"/><Relationship Id="rId352" Type="http://schemas.openxmlformats.org/officeDocument/2006/relationships/hyperlink" Target="mailto:trgos@tiksdm.hr?subject=Upit%20sa%20weba" TargetMode="External"/><Relationship Id="rId394" Type="http://schemas.openxmlformats.org/officeDocument/2006/relationships/hyperlink" Target="mailto:ured@os-btleakovica-bosnjaci.skole.hr" TargetMode="External"/><Relationship Id="rId408" Type="http://schemas.openxmlformats.org/officeDocument/2006/relationships/hyperlink" Target="mailto:skola@os-acesarec-ivankovo.skole.hr" TargetMode="External"/><Relationship Id="rId212" Type="http://schemas.openxmlformats.org/officeDocument/2006/relationships/hyperlink" Target="mailto:tajnistvo@ucenicki-dom-podmurvice.hr" TargetMode="External"/><Relationship Id="rId254" Type="http://schemas.openxmlformats.org/officeDocument/2006/relationships/hyperlink" Target="mailto:os-caglin@os-sradica-caglin.skole.hr" TargetMode="External"/><Relationship Id="rId49" Type="http://schemas.openxmlformats.org/officeDocument/2006/relationships/hyperlink" Target="mailto:radoboj@os-skosutic-radoboj.skole.hr" TargetMode="External"/><Relationship Id="rId114" Type="http://schemas.openxmlformats.org/officeDocument/2006/relationships/hyperlink" Target="mailto:ured@os-slunj.skole.hr" TargetMode="External"/><Relationship Id="rId296" Type="http://schemas.openxmlformats.org/officeDocument/2006/relationships/hyperlink" Target="mailto:ured@os-polaca.skole.hr" TargetMode="External"/><Relationship Id="rId461" Type="http://schemas.openxmlformats.org/officeDocument/2006/relationships/hyperlink" Target="mailto:ured@os-jjovica.skole.hr" TargetMode="External"/><Relationship Id="rId517" Type="http://schemas.openxmlformats.org/officeDocument/2006/relationships/hyperlink" Target="mailto:sopnica@os-sesvetska-sopnica.skole.hr" TargetMode="External"/><Relationship Id="rId60" Type="http://schemas.openxmlformats.org/officeDocument/2006/relationships/hyperlink" Target="mailto:ured@os-banova-jaruga.skole.hr" TargetMode="External"/><Relationship Id="rId156" Type="http://schemas.openxmlformats.org/officeDocument/2006/relationships/hyperlink" Target="mailto:ured@os-ferdinandovac.skole.hr" TargetMode="External"/><Relationship Id="rId198" Type="http://schemas.openxmlformats.org/officeDocument/2006/relationships/hyperlink" Target="mailto:oskozala@os-kozala-ri.skole.hr" TargetMode="External"/><Relationship Id="rId321" Type="http://schemas.openxmlformats.org/officeDocument/2006/relationships/hyperlink" Target="mailto:centar@centar-istark-os.skole.hr" TargetMode="External"/><Relationship Id="rId363" Type="http://schemas.openxmlformats.org/officeDocument/2006/relationships/hyperlink" Target="mailto:ured@os-primosten.skole.hr" TargetMode="External"/><Relationship Id="rId419" Type="http://schemas.openxmlformats.org/officeDocument/2006/relationships/hyperlink" Target="mailto:ured@os-zmijavci.skole.hr" TargetMode="External"/><Relationship Id="rId223" Type="http://schemas.openxmlformats.org/officeDocument/2006/relationships/hyperlink" Target="mailto:rkj@os-rkatalinic-jeretov-opatija.skole.hr" TargetMode="External"/><Relationship Id="rId430" Type="http://schemas.openxmlformats.org/officeDocument/2006/relationships/hyperlink" Target="mailto:karika.ots@gmail.com" TargetMode="External"/><Relationship Id="rId18" Type="http://schemas.openxmlformats.org/officeDocument/2006/relationships/hyperlink" Target="mailto:ured@osbtoni.hr" TargetMode="External"/><Relationship Id="rId265" Type="http://schemas.openxmlformats.org/officeDocument/2006/relationships/hyperlink" Target="mailto:tssb@tssb.hr" TargetMode="External"/><Relationship Id="rId472" Type="http://schemas.openxmlformats.org/officeDocument/2006/relationships/hyperlink" Target="mailto:ured@os-gradac.skole.hr" TargetMode="External"/><Relationship Id="rId528" Type="http://schemas.openxmlformats.org/officeDocument/2006/relationships/hyperlink" Target="https://admin.skole.hr/ca/show?type=ar_ps" TargetMode="External"/><Relationship Id="rId125" Type="http://schemas.openxmlformats.org/officeDocument/2006/relationships/hyperlink" Target="mailto:ured@os-svete-ursule.skole.hr" TargetMode="External"/><Relationship Id="rId167" Type="http://schemas.openxmlformats.org/officeDocument/2006/relationships/hyperlink" Target="mailto:tajnistvo@os-vnazor-kc.skole.hr" TargetMode="External"/><Relationship Id="rId332" Type="http://schemas.openxmlformats.org/officeDocument/2006/relationships/hyperlink" Target="mailto:ured@ss-primijenjenaumjetnostidizajn-os.skole.hr" TargetMode="External"/><Relationship Id="rId374" Type="http://schemas.openxmlformats.org/officeDocument/2006/relationships/hyperlink" Target="mailto:ured@os-antunistjepanradic-gunja.skole.hr" TargetMode="External"/><Relationship Id="rId71" Type="http://schemas.openxmlformats.org/officeDocument/2006/relationships/hyperlink" Target="mailto:ured@os-braca-bobetko-sk.skole.hr" TargetMode="External"/><Relationship Id="rId234" Type="http://schemas.openxmlformats.org/officeDocument/2006/relationships/hyperlink" Target="mailto:ured@os-ibmazuranic-orahovica.skole.hr" TargetMode="External"/><Relationship Id="rId2" Type="http://schemas.openxmlformats.org/officeDocument/2006/relationships/hyperlink" Target="mailto:ured@ss-ban-jjelacic-zapresic.skole.hr" TargetMode="External"/><Relationship Id="rId29" Type="http://schemas.openxmlformats.org/officeDocument/2006/relationships/hyperlink" Target="mailto:czoo.vg@gmail.com" TargetMode="External"/><Relationship Id="rId276" Type="http://schemas.openxmlformats.org/officeDocument/2006/relationships/hyperlink" Target="mailto:industrijskoobrtnickaskola@optinet.hr" TargetMode="External"/><Relationship Id="rId441" Type="http://schemas.openxmlformats.org/officeDocument/2006/relationships/hyperlink" Target="http://ured@ss-brac-supetar.skole.hr/" TargetMode="External"/><Relationship Id="rId483" Type="http://schemas.openxmlformats.org/officeDocument/2006/relationships/hyperlink" Target="mailto:ured@os-mbegovica-vrlika.skole.hr" TargetMode="External"/><Relationship Id="rId40" Type="http://schemas.openxmlformats.org/officeDocument/2006/relationships/hyperlink" Target="mailto:ured@os-vkovacica-humnasutli.skole.hr" TargetMode="External"/><Relationship Id="rId136" Type="http://schemas.openxmlformats.org/officeDocument/2006/relationships/hyperlink" Target="mailto:skola@os-visoko.skole.hr" TargetMode="External"/><Relationship Id="rId178" Type="http://schemas.openxmlformats.org/officeDocument/2006/relationships/hyperlink" Target="mailto:ured@ss-bkasica-grubisnopolje.skole.hr" TargetMode="External"/><Relationship Id="rId301" Type="http://schemas.openxmlformats.org/officeDocument/2006/relationships/hyperlink" Target="mailto:oszemunik@os-zemunik.skole.hr" TargetMode="External"/><Relationship Id="rId343" Type="http://schemas.openxmlformats.org/officeDocument/2006/relationships/hyperlink" Target="mailto:ured@ss-jkozarca-djurdjenovac.skole.hr" TargetMode="External"/><Relationship Id="rId82" Type="http://schemas.openxmlformats.org/officeDocument/2006/relationships/hyperlink" Target="mailto:kristina.pentek1@skole.hr" TargetMode="External"/><Relationship Id="rId203" Type="http://schemas.openxmlformats.org/officeDocument/2006/relationships/hyperlink" Target="mailto:gek.opatija@gimnazija-ekumicica-opatija.skole.hr" TargetMode="External"/><Relationship Id="rId385" Type="http://schemas.openxmlformats.org/officeDocument/2006/relationships/hyperlink" Target="mailto:tajnistvo@ss-strukovna-vu.skole.hr" TargetMode="External"/><Relationship Id="rId245" Type="http://schemas.openxmlformats.org/officeDocument/2006/relationships/hyperlink" Target="mailto:ured@os-acesarec-spisicbukovica.skole.hr" TargetMode="External"/><Relationship Id="rId287" Type="http://schemas.openxmlformats.org/officeDocument/2006/relationships/hyperlink" Target="mailto:ured@os-privlaka.skole.hr" TargetMode="External"/><Relationship Id="rId410" Type="http://schemas.openxmlformats.org/officeDocument/2006/relationships/hyperlink" Target="mailto:ured@os-iduknovic-marina.skole.hr" TargetMode="External"/><Relationship Id="rId452" Type="http://schemas.openxmlformats.org/officeDocument/2006/relationships/hyperlink" Target="mailto:ured@os-kraljicejelene-solin.skole.hr" TargetMode="External"/><Relationship Id="rId494" Type="http://schemas.openxmlformats.org/officeDocument/2006/relationships/hyperlink" Target="mailto:ssmb@ss-mblazine-labin.skole.hr" TargetMode="External"/><Relationship Id="rId508" Type="http://schemas.openxmlformats.org/officeDocument/2006/relationships/hyperlink" Target="mailto:ured@os-vzganca-zg.skole.hr" TargetMode="External"/><Relationship Id="rId105" Type="http://schemas.openxmlformats.org/officeDocument/2006/relationships/hyperlink" Target="mailto:ured@ss-mios-ka.skole.hr" TargetMode="External"/><Relationship Id="rId147" Type="http://schemas.openxmlformats.org/officeDocument/2006/relationships/hyperlink" Target="mailto:ured@os-sesta-vz.skole.hr" TargetMode="External"/><Relationship Id="rId312" Type="http://schemas.openxmlformats.org/officeDocument/2006/relationships/hyperlink" Target="mailto:ured@ss-dalj.skole.hr" TargetMode="External"/><Relationship Id="rId354" Type="http://schemas.openxmlformats.org/officeDocument/2006/relationships/hyperlink" Target="mailto:ravnatelj@os-vijenac-os.skole.hr" TargetMode="External"/><Relationship Id="rId51" Type="http://schemas.openxmlformats.org/officeDocument/2006/relationships/hyperlink" Target="mailto:ured@os-marija-bistrica.skole.hr" TargetMode="External"/><Relationship Id="rId93" Type="http://schemas.openxmlformats.org/officeDocument/2006/relationships/hyperlink" Target="mailto:skola@os-vojnic.skole.hr" TargetMode="External"/><Relationship Id="rId189" Type="http://schemas.openxmlformats.org/officeDocument/2006/relationships/hyperlink" Target="mailto:skola@os-rovisce.skole.hr" TargetMode="External"/><Relationship Id="rId396" Type="http://schemas.openxmlformats.org/officeDocument/2006/relationships/hyperlink" Target="mailto:skola@os-dtadijanovica-vu.skole.hr" TargetMode="External"/><Relationship Id="rId214" Type="http://schemas.openxmlformats.org/officeDocument/2006/relationships/hyperlink" Target="mailto:skola-tmod@ss-tmd-ri.skole.hr" TargetMode="External"/><Relationship Id="rId256" Type="http://schemas.openxmlformats.org/officeDocument/2006/relationships/hyperlink" Target="mailto:ured@ss-poljoprivrednoprehrambena-pzega.skole.hr" TargetMode="External"/><Relationship Id="rId298" Type="http://schemas.openxmlformats.org/officeDocument/2006/relationships/hyperlink" Target="mailto:ured@ospetarlorini.hr" TargetMode="External"/><Relationship Id="rId421" Type="http://schemas.openxmlformats.org/officeDocument/2006/relationships/hyperlink" Target="mailto:ured@os-pojisan-st.skole.hr" TargetMode="External"/><Relationship Id="rId463" Type="http://schemas.openxmlformats.org/officeDocument/2006/relationships/hyperlink" Target="mailto:skola@os-phektorovica-starigrad.skole.hr" TargetMode="External"/><Relationship Id="rId519" Type="http://schemas.openxmlformats.org/officeDocument/2006/relationships/hyperlink" Target="mailto:ured@os-astepinca-zg.skole.hr" TargetMode="External"/><Relationship Id="rId116" Type="http://schemas.openxmlformats.org/officeDocument/2006/relationships/hyperlink" Target="mailto:ured@os-turanj-ka.skole.hr" TargetMode="External"/><Relationship Id="rId158" Type="http://schemas.openxmlformats.org/officeDocument/2006/relationships/hyperlink" Target="mailto:ured@os-klostar-podravski.skole.hr" TargetMode="External"/><Relationship Id="rId323" Type="http://schemas.openxmlformats.org/officeDocument/2006/relationships/hyperlink" Target="mailto:ured@os-ibslovak-jelisavac.skole.hr" TargetMode="External"/><Relationship Id="rId530" Type="http://schemas.openxmlformats.org/officeDocument/2006/relationships/hyperlink" Target="mailto:korisnik319@MSPM.HR" TargetMode="External"/><Relationship Id="rId20" Type="http://schemas.openxmlformats.org/officeDocument/2006/relationships/hyperlink" Target="mailto:os-dubrava@os-dubrava.skole.hr" TargetMode="External"/><Relationship Id="rId62" Type="http://schemas.openxmlformats.org/officeDocument/2006/relationships/hyperlink" Target="mailto:gimnazija.sisak@gmail.com" TargetMode="External"/><Relationship Id="rId365" Type="http://schemas.openxmlformats.org/officeDocument/2006/relationships/hyperlink" Target="mailto:ravnatelj@ss-strukovna-si.skole.hr" TargetMode="External"/><Relationship Id="rId225" Type="http://schemas.openxmlformats.org/officeDocument/2006/relationships/hyperlink" Target="mailto:skola@os-klana.skole.hr" TargetMode="External"/><Relationship Id="rId267" Type="http://schemas.openxmlformats.org/officeDocument/2006/relationships/hyperlink" Target="mailto:ured@os-mgubec-cernik.skole.hr" TargetMode="External"/><Relationship Id="rId432" Type="http://schemas.openxmlformats.org/officeDocument/2006/relationships/hyperlink" Target="mailto:ured@os-spinut-st.skole.hr" TargetMode="External"/><Relationship Id="rId474" Type="http://schemas.openxmlformats.org/officeDocument/2006/relationships/hyperlink" Target="mailto:ured@os-marjan-st.skole.hr" TargetMode="External"/><Relationship Id="rId127" Type="http://schemas.openxmlformats.org/officeDocument/2006/relationships/hyperlink" Target="mailto:ured@os-akmiosica-donja-voca.skole.hr" TargetMode="External"/><Relationship Id="rId31" Type="http://schemas.openxmlformats.org/officeDocument/2006/relationships/hyperlink" Target="mailto:ured@os-ekumicica-velikagorica.skole.hr" TargetMode="External"/><Relationship Id="rId73" Type="http://schemas.openxmlformats.org/officeDocument/2006/relationships/hyperlink" Target="mailto:ured@os-22lipnja-sk.skole.hr" TargetMode="External"/><Relationship Id="rId169" Type="http://schemas.openxmlformats.org/officeDocument/2006/relationships/hyperlink" Target="mailto:ured@os-bmadjera-novigrad-podravski.skole.hr" TargetMode="External"/><Relationship Id="rId334" Type="http://schemas.openxmlformats.org/officeDocument/2006/relationships/hyperlink" Target="mailto:osdore@os-dpejacevic-na.skole.hr" TargetMode="External"/><Relationship Id="rId376" Type="http://schemas.openxmlformats.org/officeDocument/2006/relationships/hyperlink" Target="mailto:ured@ss-tehnicka-ntesla-vu.skole.hr" TargetMode="External"/><Relationship Id="rId4" Type="http://schemas.openxmlformats.org/officeDocument/2006/relationships/hyperlink" Target="mailto:ured@os-skolara-kravarsko.skole.hr" TargetMode="External"/><Relationship Id="rId180" Type="http://schemas.openxmlformats.org/officeDocument/2006/relationships/hyperlink" Target="mailto:ravnatelj@1osb.ims.hr" TargetMode="External"/><Relationship Id="rId236" Type="http://schemas.openxmlformats.org/officeDocument/2006/relationships/hyperlink" Target="mailto:coor.virovitica@gmail.com" TargetMode="External"/><Relationship Id="rId278" Type="http://schemas.openxmlformats.org/officeDocument/2006/relationships/hyperlink" Target="mailto:ured@os-kkrstica-zd.skole.hr" TargetMode="External"/><Relationship Id="rId401" Type="http://schemas.openxmlformats.org/officeDocument/2006/relationships/hyperlink" Target="mailto:ured@os-agmatos-tovarnik.skole.hr" TargetMode="External"/><Relationship Id="rId443" Type="http://schemas.openxmlformats.org/officeDocument/2006/relationships/hyperlink" Target="mailto:skola@os-pperice-ma.skole.hr" TargetMode="External"/><Relationship Id="rId303" Type="http://schemas.openxmlformats.org/officeDocument/2006/relationships/hyperlink" Target="mailto:skola@os-starigrad-paklenica.skole.hr" TargetMode="External"/><Relationship Id="rId485" Type="http://schemas.openxmlformats.org/officeDocument/2006/relationships/hyperlink" Target="mailto:ured@os-ibatelica-rasa.skole.hr" TargetMode="External"/><Relationship Id="rId42" Type="http://schemas.openxmlformats.org/officeDocument/2006/relationships/hyperlink" Target="mailto:ss-konjscina@kr.htnet.hr" TargetMode="External"/><Relationship Id="rId84" Type="http://schemas.openxmlformats.org/officeDocument/2006/relationships/hyperlink" Target="mailto:ured@os-jkozarca-lipovljani.skole.hr" TargetMode="External"/><Relationship Id="rId138" Type="http://schemas.openxmlformats.org/officeDocument/2006/relationships/hyperlink" Target="mailto:ured@os-bukovec.hr" TargetMode="External"/><Relationship Id="rId345" Type="http://schemas.openxmlformats.org/officeDocument/2006/relationships/hyperlink" Target="mailto:ured@os-jjstrossmayera-djurdjenovac.skole.hr" TargetMode="External"/><Relationship Id="rId387" Type="http://schemas.openxmlformats.org/officeDocument/2006/relationships/hyperlink" Target="mailto:ured@ss-obrtnicko-industrijska-zu.skole.hr" TargetMode="External"/><Relationship Id="rId510" Type="http://schemas.openxmlformats.org/officeDocument/2006/relationships/hyperlink" Target="mailto:skola@ss-drvodjeljska-zg.skole.hr" TargetMode="External"/><Relationship Id="rId191" Type="http://schemas.openxmlformats.org/officeDocument/2006/relationships/hyperlink" Target="mailto:ured@os-berek.skole.hr" TargetMode="External"/><Relationship Id="rId205" Type="http://schemas.openxmlformats.org/officeDocument/2006/relationships/hyperlink" Target="mailto:ured@os-itrohar-fuzine.skole.hr" TargetMode="External"/><Relationship Id="rId247" Type="http://schemas.openxmlformats.org/officeDocument/2006/relationships/hyperlink" Target="mailto:os-eugena.kumicica@vt.t-com.hr" TargetMode="External"/><Relationship Id="rId412" Type="http://schemas.openxmlformats.org/officeDocument/2006/relationships/hyperlink" Target="mailto:os-vrgorac@os-vrgorac.skole.hr" TargetMode="External"/><Relationship Id="rId107" Type="http://schemas.openxmlformats.org/officeDocument/2006/relationships/hyperlink" Target="mailto:kontakt@gimnazija-karlovac.hr" TargetMode="External"/><Relationship Id="rId289" Type="http://schemas.openxmlformats.org/officeDocument/2006/relationships/hyperlink" Target="mailto:os-bibinje@email.t-com.hr" TargetMode="External"/><Relationship Id="rId454" Type="http://schemas.openxmlformats.org/officeDocument/2006/relationships/hyperlink" Target="mailto:ured@os-plokite-st.skole.hr" TargetMode="External"/><Relationship Id="rId496" Type="http://schemas.openxmlformats.org/officeDocument/2006/relationships/hyperlink" Target="mailto:ured@os-vodnjan.skole.hr" TargetMode="External"/><Relationship Id="rId11" Type="http://schemas.openxmlformats.org/officeDocument/2006/relationships/hyperlink" Target="mailto:os-rugvica@os-rugvica.skole.hr" TargetMode="External"/><Relationship Id="rId53" Type="http://schemas.openxmlformats.org/officeDocument/2006/relationships/hyperlink" Target="mailto:ured@os-djure-prejca-desinic.skole.hr" TargetMode="External"/><Relationship Id="rId149" Type="http://schemas.openxmlformats.org/officeDocument/2006/relationships/hyperlink" Target="mailto:ured@os-ipoljaka-visnjica.skole.hr" TargetMode="External"/><Relationship Id="rId314" Type="http://schemas.openxmlformats.org/officeDocument/2006/relationships/hyperlink" Target="mailto:ured@os-mgubec-piskorevci.skole.hr" TargetMode="External"/><Relationship Id="rId356" Type="http://schemas.openxmlformats.org/officeDocument/2006/relationships/hyperlink" Target="mailto:dragana.marendic@skole.hr" TargetMode="External"/><Relationship Id="rId398" Type="http://schemas.openxmlformats.org/officeDocument/2006/relationships/hyperlink" Target="mailto:os-bartola.kasica@vk.t-com.hr" TargetMode="External"/><Relationship Id="rId521" Type="http://schemas.openxmlformats.org/officeDocument/2006/relationships/hyperlink" Target="mailto:mid@ss-moda-dizajn-zg.skole.hr" TargetMode="External"/><Relationship Id="rId95" Type="http://schemas.openxmlformats.org/officeDocument/2006/relationships/hyperlink" Target="mailto:ured@os-recica.skole.hr" TargetMode="External"/><Relationship Id="rId160" Type="http://schemas.openxmlformats.org/officeDocument/2006/relationships/hyperlink" Target="mailto:ured@os-kalinovac.skole.hr" TargetMode="External"/><Relationship Id="rId216" Type="http://schemas.openxmlformats.org/officeDocument/2006/relationships/hyperlink" Target="mailto:gts@ss-gradjevinska-tehnicka-ri.skole.hr" TargetMode="External"/><Relationship Id="rId423" Type="http://schemas.openxmlformats.org/officeDocument/2006/relationships/hyperlink" Target="http://ossimunovic@skolahrvace.hr/" TargetMode="External"/><Relationship Id="rId258" Type="http://schemas.openxmlformats.org/officeDocument/2006/relationships/hyperlink" Target="mailto:kos@kospz.hr" TargetMode="External"/><Relationship Id="rId465" Type="http://schemas.openxmlformats.org/officeDocument/2006/relationships/hyperlink" Target="mailto:split@zdravstvenaskola.hr" TargetMode="External"/><Relationship Id="rId22" Type="http://schemas.openxmlformats.org/officeDocument/2006/relationships/hyperlink" Target="mailto:%20ured@os-gradec.skole.hr" TargetMode="External"/><Relationship Id="rId64" Type="http://schemas.openxmlformats.org/officeDocument/2006/relationships/hyperlink" Target="mailto:os-budasevo@os-budasevo.skole.hr" TargetMode="External"/><Relationship Id="rId118" Type="http://schemas.openxmlformats.org/officeDocument/2006/relationships/hyperlink" Target="mailto:os-petrijanec@os-petrijanec.skole.hr" TargetMode="External"/><Relationship Id="rId325" Type="http://schemas.openxmlformats.org/officeDocument/2006/relationships/hyperlink" Target="mailto:ured@ss-strojarska-tehnicka-os.skole.hr" TargetMode="External"/><Relationship Id="rId367" Type="http://schemas.openxmlformats.org/officeDocument/2006/relationships/hyperlink" Target="mailto:ured@centar-odgojiobrazovanje-subicevac-si.skole.hr" TargetMode="External"/><Relationship Id="rId532" Type="http://schemas.openxmlformats.org/officeDocument/2006/relationships/hyperlink" Target="mailto:ured@os-zaprudje-zg.skole.hr" TargetMode="External"/><Relationship Id="rId171" Type="http://schemas.openxmlformats.org/officeDocument/2006/relationships/hyperlink" Target="mailto:ured@ss-obrtnicka-koprivnica.skole.hr" TargetMode="External"/><Relationship Id="rId227" Type="http://schemas.openxmlformats.org/officeDocument/2006/relationships/hyperlink" Target="mailto:ured@os-afrankopan-kosinj.skole.hr" TargetMode="External"/><Relationship Id="rId269" Type="http://schemas.openxmlformats.org/officeDocument/2006/relationships/hyperlink" Target="mailto:ured@os-amihanovic-batrina.skole.hr" TargetMode="External"/><Relationship Id="rId434" Type="http://schemas.openxmlformats.org/officeDocument/2006/relationships/hyperlink" Target="mailto:ured@os-mejasi-st.skole.hr" TargetMode="External"/><Relationship Id="rId476" Type="http://schemas.openxmlformats.org/officeDocument/2006/relationships/hyperlink" Target="mailto:ured@ss-obrtnicko-industrijska-imotski.skole.hr" TargetMode="External"/><Relationship Id="rId33" Type="http://schemas.openxmlformats.org/officeDocument/2006/relationships/hyperlink" Target="mailto:osb-ravnatelj@kr.t-com.hr" TargetMode="External"/><Relationship Id="rId129" Type="http://schemas.openxmlformats.org/officeDocument/2006/relationships/hyperlink" Target="mailto:skola@os-vnazor-svetiilija.skole.hr" TargetMode="External"/><Relationship Id="rId280" Type="http://schemas.openxmlformats.org/officeDocument/2006/relationships/hyperlink" Target="mailto:obrovac@os-obrovac.skole.hr" TargetMode="External"/><Relationship Id="rId336" Type="http://schemas.openxmlformats.org/officeDocument/2006/relationships/hyperlink" Target="mailto:hmomk@pkcm.hr" TargetMode="External"/><Relationship Id="rId501" Type="http://schemas.openxmlformats.org/officeDocument/2006/relationships/hyperlink" Target="mailto:gimnazija-cakovec@ck.t-com.hr" TargetMode="External"/><Relationship Id="rId75" Type="http://schemas.openxmlformats.org/officeDocument/2006/relationships/hyperlink" Target="mailto:ured@os-mlovraka-petrinja.skole.hr" TargetMode="External"/><Relationship Id="rId140" Type="http://schemas.openxmlformats.org/officeDocument/2006/relationships/hyperlink" Target="mailto:skola@os-ljubescica.hr" TargetMode="External"/><Relationship Id="rId182" Type="http://schemas.openxmlformats.org/officeDocument/2006/relationships/hyperlink" Target="mailto:ebb-tajnistvo@bj.t-com.hr" TargetMode="External"/><Relationship Id="rId378" Type="http://schemas.openxmlformats.org/officeDocument/2006/relationships/hyperlink" Target="mailto:ured@os-fhanaman-drenovci.skole.hr" TargetMode="External"/><Relationship Id="rId403" Type="http://schemas.openxmlformats.org/officeDocument/2006/relationships/hyperlink" Target="mailto:ss-ilok@ss-ilok.skole.hr" TargetMode="External"/><Relationship Id="rId6" Type="http://schemas.openxmlformats.org/officeDocument/2006/relationships/hyperlink" Target="mailto:os-pusca@zg.t-com.hr" TargetMode="External"/><Relationship Id="rId238" Type="http://schemas.openxmlformats.org/officeDocument/2006/relationships/hyperlink" Target="mailto:ured@os-mikleus.skole.hr" TargetMode="External"/><Relationship Id="rId445" Type="http://schemas.openxmlformats.org/officeDocument/2006/relationships/hyperlink" Target="mailto:ured@os-flukasa-kastelstari.skole.hr" TargetMode="External"/><Relationship Id="rId487" Type="http://schemas.openxmlformats.org/officeDocument/2006/relationships/hyperlink" Target="mailto:tus-porec@email.ht.hr" TargetMode="External"/><Relationship Id="rId291" Type="http://schemas.openxmlformats.org/officeDocument/2006/relationships/hyperlink" Target="mailto:vklarin@os-vklarin-preko.skole.hr" TargetMode="External"/><Relationship Id="rId305" Type="http://schemas.openxmlformats.org/officeDocument/2006/relationships/hyperlink" Target="mailto:tajnistvo@ppvs-ozanic.hr" TargetMode="External"/><Relationship Id="rId347" Type="http://schemas.openxmlformats.org/officeDocument/2006/relationships/hyperlink" Target="mailto:ured@os-knezevi-vinogradi.skole.hr?subject=ured%40os-knezevi-vinogradi.skole.hr" TargetMode="External"/><Relationship Id="rId512" Type="http://schemas.openxmlformats.org/officeDocument/2006/relationships/hyperlink" Target="mailto:oslotrscak@gmail.com" TargetMode="External"/><Relationship Id="rId44" Type="http://schemas.openxmlformats.org/officeDocument/2006/relationships/hyperlink" Target="mailto:ured@os-lijepa-nasa-tuhelj.skole.hr" TargetMode="External"/><Relationship Id="rId86" Type="http://schemas.openxmlformats.org/officeDocument/2006/relationships/hyperlink" Target="mailto:skola@os-vvidrica-kt.skole.hr" TargetMode="External"/><Relationship Id="rId151" Type="http://schemas.openxmlformats.org/officeDocument/2006/relationships/hyperlink" Target="mailto:ured@os-breznicki-hum.skole.hr" TargetMode="External"/><Relationship Id="rId389" Type="http://schemas.openxmlformats.org/officeDocument/2006/relationships/hyperlink" Target="mailto:ured@os-jlovretica-otok.skole.hr" TargetMode="External"/><Relationship Id="rId193" Type="http://schemas.openxmlformats.org/officeDocument/2006/relationships/hyperlink" Target="mailto:info@crsd.hr" TargetMode="External"/><Relationship Id="rId207" Type="http://schemas.openxmlformats.org/officeDocument/2006/relationships/hyperlink" Target="mailto:ured@os-igkovacic-vrbovsko.skole.hr" TargetMode="External"/><Relationship Id="rId249" Type="http://schemas.openxmlformats.org/officeDocument/2006/relationships/hyperlink" Target="mailto:ured@os-dlermana-brestovac.skole.hr" TargetMode="External"/><Relationship Id="rId414" Type="http://schemas.openxmlformats.org/officeDocument/2006/relationships/hyperlink" Target="mailto:dobri@os-dobri.hr" TargetMode="External"/><Relationship Id="rId456" Type="http://schemas.openxmlformats.org/officeDocument/2006/relationships/hyperlink" Target="mailto:srinjine@os-srinjine.skole.hr" TargetMode="External"/><Relationship Id="rId498" Type="http://schemas.openxmlformats.org/officeDocument/2006/relationships/hyperlink" Target="mailto:ured@os-mljet-babinopolje.skole.hr" TargetMode="External"/><Relationship Id="rId13" Type="http://schemas.openxmlformats.org/officeDocument/2006/relationships/hyperlink" Target="mailto:os.velika.mlaka1@zg.t-com.hr" TargetMode="External"/><Relationship Id="rId109" Type="http://schemas.openxmlformats.org/officeDocument/2006/relationships/hyperlink" Target="mailto:tajnistvo@os-prva-ogulin.skole.hr" TargetMode="External"/><Relationship Id="rId260" Type="http://schemas.openxmlformats.org/officeDocument/2006/relationships/hyperlink" Target="mailto:ured@os-gviteza-poljana.skole.hr" TargetMode="External"/><Relationship Id="rId316" Type="http://schemas.openxmlformats.org/officeDocument/2006/relationships/hyperlink" Target="mailto:ured@os-ernestinovo.skole.hr" TargetMode="External"/><Relationship Id="rId523" Type="http://schemas.openxmlformats.org/officeDocument/2006/relationships/hyperlink" Target="mailto:ured@os-oivekovica-zg.skole.hr" TargetMode="External"/><Relationship Id="rId55" Type="http://schemas.openxmlformats.org/officeDocument/2006/relationships/hyperlink" Target="mailto:admin@ss-oroslavje.skole.hr" TargetMode="External"/><Relationship Id="rId97" Type="http://schemas.openxmlformats.org/officeDocument/2006/relationships/hyperlink" Target="mailto:ured@ss-ekonomsko-turisticka-ka.skole.hr" TargetMode="External"/><Relationship Id="rId120" Type="http://schemas.openxmlformats.org/officeDocument/2006/relationships/hyperlink" Target="mailto:ured@os-prva-vz.skole.hr" TargetMode="External"/><Relationship Id="rId358" Type="http://schemas.openxmlformats.org/officeDocument/2006/relationships/hyperlink" Target="mailto:vodice@os-vodice.skole.hr" TargetMode="External"/><Relationship Id="rId162" Type="http://schemas.openxmlformats.org/officeDocument/2006/relationships/hyperlink" Target="mailto:osnovna.skola.mihovil.pavlek.miskina@kc.t-com.hr" TargetMode="External"/><Relationship Id="rId218" Type="http://schemas.openxmlformats.org/officeDocument/2006/relationships/hyperlink" Target="mailto:skola@os-skurinje-ri.skole.hr" TargetMode="External"/><Relationship Id="rId425" Type="http://schemas.openxmlformats.org/officeDocument/2006/relationships/hyperlink" Target="mailto:gimnazija@gimnazija-mujevica-im.skole.hr" TargetMode="External"/><Relationship Id="rId467" Type="http://schemas.openxmlformats.org/officeDocument/2006/relationships/hyperlink" Target="mailto:centar.juraj.bonaci@gmail.com" TargetMode="External"/><Relationship Id="rId271" Type="http://schemas.openxmlformats.org/officeDocument/2006/relationships/hyperlink" Target="mailto:skola@iosng.hr" TargetMode="External"/><Relationship Id="rId24" Type="http://schemas.openxmlformats.org/officeDocument/2006/relationships/hyperlink" Target="mailto:ured@os-pavao-belas.skole.hr" TargetMode="External"/><Relationship Id="rId66" Type="http://schemas.openxmlformats.org/officeDocument/2006/relationships/hyperlink" Target="mailto:ured@os-jabukovac.skole.hr" TargetMode="External"/><Relationship Id="rId131" Type="http://schemas.openxmlformats.org/officeDocument/2006/relationships/hyperlink" Target="mailto:%20ured@os-martijanec.skole.hr" TargetMode="External"/><Relationship Id="rId327" Type="http://schemas.openxmlformats.org/officeDocument/2006/relationships/hyperlink" Target="mailto:ured@os-fkrezme-os.skole.hr" TargetMode="External"/><Relationship Id="rId369" Type="http://schemas.openxmlformats.org/officeDocument/2006/relationships/hyperlink" Target="mailto:ured@os-jsizgorica-si.skole.hr" TargetMode="External"/><Relationship Id="rId173" Type="http://schemas.openxmlformats.org/officeDocument/2006/relationships/hyperlink" Target="mailto:ured@os-velika-pisanica.skole.hr" TargetMode="External"/><Relationship Id="rId229" Type="http://schemas.openxmlformats.org/officeDocument/2006/relationships/hyperlink" Target="mailto:os-ss.kranjcevica@gs.t-com.hr" TargetMode="External"/><Relationship Id="rId380" Type="http://schemas.openxmlformats.org/officeDocument/2006/relationships/hyperlink" Target="mailto:ured@os-sinise-glavasevica-vu.skole.hr" TargetMode="External"/><Relationship Id="rId436" Type="http://schemas.openxmlformats.org/officeDocument/2006/relationships/hyperlink" Target="mailto:ured@os-znjan-st.skole.hr" TargetMode="External"/><Relationship Id="rId240" Type="http://schemas.openxmlformats.org/officeDocument/2006/relationships/hyperlink" Target="mailto:ured@os-vnazor-vt.skole.hr" TargetMode="External"/><Relationship Id="rId478" Type="http://schemas.openxmlformats.org/officeDocument/2006/relationships/hyperlink" Target="mailto:skola@os-split-tri-st.skole.hr" TargetMode="External"/><Relationship Id="rId35" Type="http://schemas.openxmlformats.org/officeDocument/2006/relationships/hyperlink" Target="mailto:skola@os-stubicke-toplice.skole.hr" TargetMode="External"/><Relationship Id="rId77" Type="http://schemas.openxmlformats.org/officeDocument/2006/relationships/hyperlink" Target="mailto:os-gvozd@os-gvozd.skole.hr" TargetMode="External"/><Relationship Id="rId100" Type="http://schemas.openxmlformats.org/officeDocument/2006/relationships/hyperlink" Target="mailto:ured@os-slava-raskaj-ozalj.skole.hr" TargetMode="External"/><Relationship Id="rId282" Type="http://schemas.openxmlformats.org/officeDocument/2006/relationships/hyperlink" Target="http://ured@os-igkovacic-lisaneostrovicke.skole.hr/" TargetMode="External"/><Relationship Id="rId338" Type="http://schemas.openxmlformats.org/officeDocument/2006/relationships/hyperlink" Target="mailto:ured@ss-ekonomska-upravna-os.skole.hr" TargetMode="External"/><Relationship Id="rId503" Type="http://schemas.openxmlformats.org/officeDocument/2006/relationships/hyperlink" Target="mailto:ured@os-mala-subotica.skole.hr" TargetMode="External"/><Relationship Id="rId8" Type="http://schemas.openxmlformats.org/officeDocument/2006/relationships/hyperlink" Target="mailto:skola@os-stjepan-radic-bozjakovina.skole.hr" TargetMode="External"/><Relationship Id="rId142" Type="http://schemas.openxmlformats.org/officeDocument/2006/relationships/hyperlink" Target="mailto:ured@os-sedma-vz.skole.hr" TargetMode="External"/><Relationship Id="rId184" Type="http://schemas.openxmlformats.org/officeDocument/2006/relationships/hyperlink" Target="mailto:ured@os-cetvrta-bj.skole.hr" TargetMode="External"/><Relationship Id="rId391" Type="http://schemas.openxmlformats.org/officeDocument/2006/relationships/hyperlink" Target="mailto:ured@os-lovas.skole.hr" TargetMode="External"/><Relationship Id="rId405" Type="http://schemas.openxmlformats.org/officeDocument/2006/relationships/hyperlink" Target="mailto:ured@os-nandrica-vu.skole.hr" TargetMode="External"/><Relationship Id="rId447" Type="http://schemas.openxmlformats.org/officeDocument/2006/relationships/hyperlink" Target="mailto:prolozac@os-ileko-prolozac.skole.hr" TargetMode="External"/><Relationship Id="rId251" Type="http://schemas.openxmlformats.org/officeDocument/2006/relationships/hyperlink" Target="mailto:mladost-jaksic@os-mladost-jaksic.skole.hr" TargetMode="External"/><Relationship Id="rId489" Type="http://schemas.openxmlformats.org/officeDocument/2006/relationships/hyperlink" Target="mailto:ured@os-msorga-oprtalj.skole.hr" TargetMode="External"/><Relationship Id="rId46" Type="http://schemas.openxmlformats.org/officeDocument/2006/relationships/hyperlink" Target="mailto:osmggs@os-mgupca-gornjastubica.skole.hr" TargetMode="External"/><Relationship Id="rId293" Type="http://schemas.openxmlformats.org/officeDocument/2006/relationships/hyperlink" Target="mailto:ravnatelj@os-pakostane.skole.hr" TargetMode="External"/><Relationship Id="rId307" Type="http://schemas.openxmlformats.org/officeDocument/2006/relationships/hyperlink" Target="mailto:tajnistvo@ss-druga-bm.skole.hr" TargetMode="External"/><Relationship Id="rId349" Type="http://schemas.openxmlformats.org/officeDocument/2006/relationships/hyperlink" Target="mailto:ured@os-mkrleze-cepin.skole.hr" TargetMode="External"/><Relationship Id="rId514" Type="http://schemas.openxmlformats.org/officeDocument/2006/relationships/hyperlink" Target="http://info@prva.hr/" TargetMode="External"/><Relationship Id="rId88" Type="http://schemas.openxmlformats.org/officeDocument/2006/relationships/hyperlink" Target="http://skola@os-viktorovac-sk.skole.hr/" TargetMode="External"/><Relationship Id="rId111" Type="http://schemas.openxmlformats.org/officeDocument/2006/relationships/hyperlink" Target="mailto:ured@ss-prirodoslovna-ka.skole.hr" TargetMode="External"/><Relationship Id="rId153" Type="http://schemas.openxmlformats.org/officeDocument/2006/relationships/hyperlink" Target="mailto:skola@os-fvsignjara-virje.skole.hr" TargetMode="External"/><Relationship Id="rId195" Type="http://schemas.openxmlformats.org/officeDocument/2006/relationships/hyperlink" Target="mailto:ured@os-bmarkovica-ravna-gora.skole.hr" TargetMode="External"/><Relationship Id="rId209" Type="http://schemas.openxmlformats.org/officeDocument/2006/relationships/hyperlink" Target="mailto:os.maria.martinolica@os-mmartinolica.skole.hr" TargetMode="External"/><Relationship Id="rId360" Type="http://schemas.openxmlformats.org/officeDocument/2006/relationships/hyperlink" Target="mailto:ured@os-kistanje.skole.hr" TargetMode="External"/><Relationship Id="rId416" Type="http://schemas.openxmlformats.org/officeDocument/2006/relationships/hyperlink" Target="mailto:skola@os-hvar.skole.hr" TargetMode="External"/><Relationship Id="rId220" Type="http://schemas.openxmlformats.org/officeDocument/2006/relationships/hyperlink" Target="mailto:os-turnic@os-turnic-ri.skole.hr" TargetMode="External"/><Relationship Id="rId458" Type="http://schemas.openxmlformats.org/officeDocument/2006/relationships/hyperlink" Target="mailto:ured@os-slatine.skole.hr" TargetMode="External"/><Relationship Id="rId15" Type="http://schemas.openxmlformats.org/officeDocument/2006/relationships/hyperlink" Target="mailto:ured@os-brace-radica-klostarivanic.skole.hr" TargetMode="External"/><Relationship Id="rId57" Type="http://schemas.openxmlformats.org/officeDocument/2006/relationships/hyperlink" Target="mailto:ured@ss-bedekovcina.skole.hr" TargetMode="External"/><Relationship Id="rId262" Type="http://schemas.openxmlformats.org/officeDocument/2006/relationships/hyperlink" Target="mailto:ured@os-vnazor-adzamovci.skole.hr" TargetMode="External"/><Relationship Id="rId318" Type="http://schemas.openxmlformats.org/officeDocument/2006/relationships/hyperlink" Target="mailto:ured@os-tenja.skole.hr" TargetMode="External"/><Relationship Id="rId525" Type="http://schemas.openxmlformats.org/officeDocument/2006/relationships/hyperlink" Target="mailto:os-zagreb-029@os-aharambasica-zg.skole.hr" TargetMode="External"/><Relationship Id="rId99" Type="http://schemas.openxmlformats.org/officeDocument/2006/relationships/hyperlink" Target="mailto:otsog@otsog.hr" TargetMode="External"/><Relationship Id="rId122" Type="http://schemas.openxmlformats.org/officeDocument/2006/relationships/hyperlink" Target="mailto:ravnatelj@os-podrute-donje-makoisce.skole.hr" TargetMode="External"/><Relationship Id="rId164" Type="http://schemas.openxmlformats.org/officeDocument/2006/relationships/hyperlink" Target="mailto:osang-kc@kc.t-com.hr" TargetMode="External"/><Relationship Id="rId371" Type="http://schemas.openxmlformats.org/officeDocument/2006/relationships/hyperlink" Target="mailto:vrpolje007@os-vrpolje.skole.hr" TargetMode="External"/><Relationship Id="rId427" Type="http://schemas.openxmlformats.org/officeDocument/2006/relationships/hyperlink" Target="mailto:ured@os-kamen-sine-st.skole.hr" TargetMode="External"/><Relationship Id="rId469" Type="http://schemas.openxmlformats.org/officeDocument/2006/relationships/hyperlink" Target="mailto:ured@os-sucidar-st.skole.hr" TargetMode="External"/><Relationship Id="rId26" Type="http://schemas.openxmlformats.org/officeDocument/2006/relationships/hyperlink" Target="mailto:ured@os-samobor.skole.hr" TargetMode="External"/><Relationship Id="rId231" Type="http://schemas.openxmlformats.org/officeDocument/2006/relationships/hyperlink" Target="mailto:ured@os-jturic-gospic.skole.hr" TargetMode="External"/><Relationship Id="rId273" Type="http://schemas.openxmlformats.org/officeDocument/2006/relationships/hyperlink" Target="https://admin.skole.hr/ca/show?type=ar_ps" TargetMode="External"/><Relationship Id="rId329" Type="http://schemas.openxmlformats.org/officeDocument/2006/relationships/hyperlink" Target="mailto:ured@os-laslovo-korog.skole.hr" TargetMode="External"/><Relationship Id="rId480" Type="http://schemas.openxmlformats.org/officeDocument/2006/relationships/hyperlink" Target="mailto:ured@os-sradic-im.skole.hr" TargetMode="External"/><Relationship Id="rId68" Type="http://schemas.openxmlformats.org/officeDocument/2006/relationships/hyperlink" Target="mailto:ured@os-popovaca.skole.hr" TargetMode="External"/><Relationship Id="rId133" Type="http://schemas.openxmlformats.org/officeDocument/2006/relationships/hyperlink" Target="mailto:ured@os-gornji-kneginec.skole.hr" TargetMode="External"/><Relationship Id="rId175" Type="http://schemas.openxmlformats.org/officeDocument/2006/relationships/hyperlink" Target="mailto:kts@ss-trgovacka-bj.skole.hr" TargetMode="External"/><Relationship Id="rId340" Type="http://schemas.openxmlformats.org/officeDocument/2006/relationships/hyperlink" Target="mailto:ured@ss-elektrotehnicka-prometna-os.skole.hr" TargetMode="External"/><Relationship Id="rId200" Type="http://schemas.openxmlformats.org/officeDocument/2006/relationships/hyperlink" Target="mailto:ured@os-ffrankovic-ri.skole.hr" TargetMode="External"/><Relationship Id="rId382" Type="http://schemas.openxmlformats.org/officeDocument/2006/relationships/hyperlink" Target="mailto:ured@os-abauera-vu.skole.hr" TargetMode="External"/><Relationship Id="rId438" Type="http://schemas.openxmlformats.org/officeDocument/2006/relationships/hyperlink" Target="mailto:stobrec@os-stobrec.skole.hr" TargetMode="External"/><Relationship Id="rId242" Type="http://schemas.openxmlformats.org/officeDocument/2006/relationships/hyperlink" Target="mailto:ravnatelj@os-vocin.skole.hr" TargetMode="External"/><Relationship Id="rId284" Type="http://schemas.openxmlformats.org/officeDocument/2006/relationships/hyperlink" Target="mailto:svetifilipijakov@os-svetifilipijakov.skole.hr" TargetMode="External"/><Relationship Id="rId491" Type="http://schemas.openxmlformats.org/officeDocument/2006/relationships/hyperlink" Target="mailto:ekonomska-skola-pula@pu.t-com.hr" TargetMode="External"/><Relationship Id="rId505" Type="http://schemas.openxmlformats.org/officeDocument/2006/relationships/hyperlink" Target="mailto:ets@ets.hr" TargetMode="External"/><Relationship Id="rId37" Type="http://schemas.openxmlformats.org/officeDocument/2006/relationships/hyperlink" Target="mailto:ured@centar-krapinske-toplice-kr.skole.hr" TargetMode="External"/><Relationship Id="rId79" Type="http://schemas.openxmlformats.org/officeDocument/2006/relationships/hyperlink" Target="mailto:ured@os-sela.skole.hr" TargetMode="External"/><Relationship Id="rId102" Type="http://schemas.openxmlformats.org/officeDocument/2006/relationships/hyperlink" Target="mailto:ured@osakl.hr" TargetMode="External"/><Relationship Id="rId144" Type="http://schemas.openxmlformats.org/officeDocument/2006/relationships/hyperlink" Target="mailto:info@ss-ivanec.hr" TargetMode="External"/><Relationship Id="rId90" Type="http://schemas.openxmlformats.org/officeDocument/2006/relationships/hyperlink" Target="mailto:ured@os-barilovic.skole.hr" TargetMode="External"/><Relationship Id="rId186" Type="http://schemas.openxmlformats.org/officeDocument/2006/relationships/hyperlink" Target="mailto:os-djulovac@os-djulovac.skole.hr" TargetMode="External"/><Relationship Id="rId351" Type="http://schemas.openxmlformats.org/officeDocument/2006/relationships/hyperlink" Target="mailto:ured@os-kralja-tomislava-na.skole.hr" TargetMode="External"/><Relationship Id="rId393" Type="http://schemas.openxmlformats.org/officeDocument/2006/relationships/hyperlink" Target="mailto:ured@os-mitnica-vu.skole.hr" TargetMode="External"/><Relationship Id="rId407" Type="http://schemas.openxmlformats.org/officeDocument/2006/relationships/hyperlink" Target="mailto:ured@os-blage-zadre-vu.skole.hr" TargetMode="External"/><Relationship Id="rId449" Type="http://schemas.openxmlformats.org/officeDocument/2006/relationships/hyperlink" Target="mailto:skola@os-runovic.skole.hr" TargetMode="External"/><Relationship Id="rId211" Type="http://schemas.openxmlformats.org/officeDocument/2006/relationships/hyperlink" Target="mailto:ured@os-pzrinski-cabar.skole.hr" TargetMode="External"/><Relationship Id="rId253" Type="http://schemas.openxmlformats.org/officeDocument/2006/relationships/hyperlink" Target="mailto:akanizlica@os-akanizlica-pozega.skole.hr" TargetMode="External"/><Relationship Id="rId295" Type="http://schemas.openxmlformats.org/officeDocument/2006/relationships/hyperlink" Target="https://www.google.com/search?q=o%C5%A1+franka+lisice+pola%C4%8Da&amp;rlz=1C5CHFA_enHR890HR890&amp;sxsrf=APwXEdc07Trcion8IrK7NjZG1bF2leA0fQ%3A1681894812607&amp;ei=nK0_ZPHIJOf87_UPyqeIWA&amp;ved=0ahUKEwjxhuu2yrX-AhVn_rsIHcoTAgsQ4dUDCA8&amp;uact=5&amp;oq=o%C5%A1+franka+lisice+pola%C4%8Da&amp;gs_lcp=Cgxnd3Mtd2l6LXNlcnAQAzIECCMQJzILCC4QgAQQxwEQrwE6CggAEEcQ1gQQsAM6DQguEIoFEMcBEK8BEEM6CwguEK8BEMcBEIAEOgUIABCABDoICAAQgAQQywE6AggmOgYIABAWEB46CAgAEBYQHhAPOhYILhCABBDHARCvARDcBBDeBBDgBBgBOggIABAWEB4QCkoECEEYAFCkBliyHGCqKWgBcAB4AIABwwGIAYcTkgEEMy4xN5gBAKABAcgBBMABAdoBBggBEAEYFA&amp;sclient=gws-wiz-serp" TargetMode="External"/><Relationship Id="rId309" Type="http://schemas.openxmlformats.org/officeDocument/2006/relationships/hyperlink" Target="mailto:ured@ss-donji-miholjac.skole.hr" TargetMode="External"/><Relationship Id="rId460" Type="http://schemas.openxmlformats.org/officeDocument/2006/relationships/hyperlink" Target="mailto:ured@os-drftudjmana-brela.skole.hr" TargetMode="External"/><Relationship Id="rId516" Type="http://schemas.openxmlformats.org/officeDocument/2006/relationships/hyperlink" Target="mailto:centardubrava@centardubrava.hr" TargetMode="External"/><Relationship Id="rId48" Type="http://schemas.openxmlformats.org/officeDocument/2006/relationships/hyperlink" Target="mailto:sudigo.zabok@skole.hr" TargetMode="External"/><Relationship Id="rId113" Type="http://schemas.openxmlformats.org/officeDocument/2006/relationships/hyperlink" Target="mailto:udk@ucenickidom-karlovac.hr" TargetMode="External"/><Relationship Id="rId320" Type="http://schemas.openxmlformats.org/officeDocument/2006/relationships/hyperlink" Target="mailto:ured@ss-ikrsnjavoga-nasice.skole.hr" TargetMode="External"/><Relationship Id="rId155" Type="http://schemas.openxmlformats.org/officeDocument/2006/relationships/hyperlink" Target="mailto:ured@os-fkoncelak-drnje.skole.hr" TargetMode="External"/><Relationship Id="rId197" Type="http://schemas.openxmlformats.org/officeDocument/2006/relationships/hyperlink" Target="mailto:skola.vrh@os-fkfrankopan-krk.skole.hr" TargetMode="External"/><Relationship Id="rId362" Type="http://schemas.openxmlformats.org/officeDocument/2006/relationships/hyperlink" Target="mailto:ured@os-pirovac.skole.hr" TargetMode="External"/><Relationship Id="rId418" Type="http://schemas.openxmlformats.org/officeDocument/2006/relationships/hyperlink" Target="mailto:ured@ss-dizajngrafikuiodrzivugradnju-st.skole.hr" TargetMode="External"/><Relationship Id="rId222" Type="http://schemas.openxmlformats.org/officeDocument/2006/relationships/hyperlink" Target="mailto:tajnistvo@os-vezica-ri.skole.hr" TargetMode="External"/><Relationship Id="rId264" Type="http://schemas.openxmlformats.org/officeDocument/2006/relationships/hyperlink" Target="mailto:ured@os-ljgaja-ng.skole.hr" TargetMode="External"/><Relationship Id="rId471" Type="http://schemas.openxmlformats.org/officeDocument/2006/relationships/hyperlink" Target="mailto:ravnatelj@os-sestanovac.hr" TargetMode="External"/><Relationship Id="rId17" Type="http://schemas.openxmlformats.org/officeDocument/2006/relationships/hyperlink" Target="mailto:ured@os-ibenkovic-dugo-selo.skole.hr" TargetMode="External"/><Relationship Id="rId59" Type="http://schemas.openxmlformats.org/officeDocument/2006/relationships/hyperlink" Target="mailto:skola@os-dtrstenjaka-hrkostajnica.skole.hr" TargetMode="External"/><Relationship Id="rId124" Type="http://schemas.openxmlformats.org/officeDocument/2006/relationships/hyperlink" Target="mailto:ravnatelj@os-druga-vz.skole.hr" TargetMode="External"/><Relationship Id="rId527" Type="http://schemas.openxmlformats.org/officeDocument/2006/relationships/hyperlink" Target="mailto:skola@os-dtadijanovica-zg.skole.hr" TargetMode="External"/><Relationship Id="rId70" Type="http://schemas.openxmlformats.org/officeDocument/2006/relationships/hyperlink" Target="mailto:ured@os-mladost-lekenik.skole.hr" TargetMode="External"/><Relationship Id="rId166" Type="http://schemas.openxmlformats.org/officeDocument/2006/relationships/hyperlink" Target="mailto:ured@ss-iseljanec-kc.skole.hr" TargetMode="External"/><Relationship Id="rId331" Type="http://schemas.openxmlformats.org/officeDocument/2006/relationships/hyperlink" Target="mailto:ured@os-amihanovica-os.skole.hr" TargetMode="External"/><Relationship Id="rId373" Type="http://schemas.openxmlformats.org/officeDocument/2006/relationships/hyperlink" Target="mailto:ps.skola.vinkovci@gmail.com" TargetMode="External"/><Relationship Id="rId429" Type="http://schemas.openxmlformats.org/officeDocument/2006/relationships/hyperlink" Target="mailto:klesarska-skola@st.t-com.hr" TargetMode="External"/><Relationship Id="rId1" Type="http://schemas.openxmlformats.org/officeDocument/2006/relationships/hyperlink" Target="mailto:os-ivana-perkovca@zg.t-com.hr" TargetMode="External"/><Relationship Id="rId233" Type="http://schemas.openxmlformats.org/officeDocument/2006/relationships/hyperlink" Target="mailto:ured@os-gradina.skole.hr" TargetMode="External"/><Relationship Id="rId440" Type="http://schemas.openxmlformats.org/officeDocument/2006/relationships/hyperlink" Target="mailto:lovrec@os-sskranjcevica-lovrec.skole.hr" TargetMode="External"/><Relationship Id="rId28" Type="http://schemas.openxmlformats.org/officeDocument/2006/relationships/hyperlink" Target="mailto:tajnistvo@os-bistra.skole.hr" TargetMode="External"/><Relationship Id="rId275" Type="http://schemas.openxmlformats.org/officeDocument/2006/relationships/hyperlink" Target="mailto:skola_sibinj@os-sibinjskihzrtava-sibinj.skole.hr" TargetMode="External"/><Relationship Id="rId300" Type="http://schemas.openxmlformats.org/officeDocument/2006/relationships/hyperlink" Target="mailto:ured@ss-bkasica-pag.skole.hr" TargetMode="External"/><Relationship Id="rId482" Type="http://schemas.openxmlformats.org/officeDocument/2006/relationships/hyperlink" Target="mailto:visoka@os-visoka-st.skole.hr" TargetMode="External"/><Relationship Id="rId81" Type="http://schemas.openxmlformats.org/officeDocument/2006/relationships/hyperlink" Target="mailto:ured@os-dtadijanovica-petrinja.skole.hr" TargetMode="External"/><Relationship Id="rId135" Type="http://schemas.openxmlformats.org/officeDocument/2006/relationships/hyperlink" Target="mailto:ured@os-grofa-jdraskovica-klenovnik.skole.hr" TargetMode="External"/><Relationship Id="rId177" Type="http://schemas.openxmlformats.org/officeDocument/2006/relationships/hyperlink" Target="mailto:ured@os-skolara-hercegovac.skole.hr" TargetMode="External"/><Relationship Id="rId342" Type="http://schemas.openxmlformats.org/officeDocument/2006/relationships/hyperlink" Target="mailto:ured@ss-tehnicka-rboskovica-os.skole.hr" TargetMode="External"/><Relationship Id="rId384" Type="http://schemas.openxmlformats.org/officeDocument/2006/relationships/hyperlink" Target="mailto:ured@os-scvrkovica-stari-mikanovci.skole.hr" TargetMode="External"/><Relationship Id="rId202" Type="http://schemas.openxmlformats.org/officeDocument/2006/relationships/hyperlink" Target="mailto:ekmm@ss-ekonomska-mmirkovica-ri.skole.hr" TargetMode="External"/><Relationship Id="rId244" Type="http://schemas.openxmlformats.org/officeDocument/2006/relationships/hyperlink" Target="mailto:ured@ss-mmarulica-slatina.skole.hr" TargetMode="External"/><Relationship Id="rId39" Type="http://schemas.openxmlformats.org/officeDocument/2006/relationships/hyperlink" Target="mailto:os-oroslavje@kr.t-com.hr" TargetMode="External"/><Relationship Id="rId286" Type="http://schemas.openxmlformats.org/officeDocument/2006/relationships/hyperlink" Target="mailto:os.biograd@os-biogradnamoru.skole.hr" TargetMode="External"/><Relationship Id="rId451" Type="http://schemas.openxmlformats.org/officeDocument/2006/relationships/hyperlink" Target="mailto:split@os-trstenik-st.skole.hr" TargetMode="External"/><Relationship Id="rId493" Type="http://schemas.openxmlformats.org/officeDocument/2006/relationships/hyperlink" Target="mailto:visnjan@os-jsurana-visnjan.skole.hr" TargetMode="External"/><Relationship Id="rId507" Type="http://schemas.openxmlformats.org/officeDocument/2006/relationships/hyperlink" Target="mailto:ured@os-prva-dugave-zg.skole.hr" TargetMode="External"/><Relationship Id="rId50" Type="http://schemas.openxmlformats.org/officeDocument/2006/relationships/hyperlink" Target="mailto:odbravnatelj@gmail.com" TargetMode="External"/><Relationship Id="rId104" Type="http://schemas.openxmlformats.org/officeDocument/2006/relationships/hyperlink" Target="mailto:skola@os-generalski-stol.skole.hr" TargetMode="External"/><Relationship Id="rId146" Type="http://schemas.openxmlformats.org/officeDocument/2006/relationships/hyperlink" Target="mailto:gospodarska@ss-gospodarska-vz.skole.hr" TargetMode="External"/><Relationship Id="rId188" Type="http://schemas.openxmlformats.org/officeDocument/2006/relationships/hyperlink" Target="mailto:os.dezanovac@gmail.com" TargetMode="External"/><Relationship Id="rId311" Type="http://schemas.openxmlformats.org/officeDocument/2006/relationships/hyperlink" Target="mailto:ured@os-astarcevica-viljevo.skole.hr" TargetMode="External"/><Relationship Id="rId353" Type="http://schemas.openxmlformats.org/officeDocument/2006/relationships/hyperlink" Target="mailto:ured@ss-ugostiteljsko-turisticka-os.skole.hr" TargetMode="External"/><Relationship Id="rId395" Type="http://schemas.openxmlformats.org/officeDocument/2006/relationships/hyperlink" Target="mailto:ntesle@os-mirkovci.skole.hr" TargetMode="External"/><Relationship Id="rId409" Type="http://schemas.openxmlformats.org/officeDocument/2006/relationships/hyperlink" Target="mailto:tajnistvo@os-meje-st.skole.hr" TargetMode="External"/><Relationship Id="rId92" Type="http://schemas.openxmlformats.org/officeDocument/2006/relationships/hyperlink" Target="mailto:ured@os-josipdol.skole.hr" TargetMode="External"/><Relationship Id="rId213" Type="http://schemas.openxmlformats.org/officeDocument/2006/relationships/hyperlink" Target="mailto:skola@os-jpancica-bribir.skole.hr" TargetMode="External"/><Relationship Id="rId420" Type="http://schemas.openxmlformats.org/officeDocument/2006/relationships/hyperlink" Target="mailto:ured@os-bgmestra-baskavoda.skole.hr?subject=ured@os-bgmestra-baskavoda.skole.hr" TargetMode="External"/><Relationship Id="rId255" Type="http://schemas.openxmlformats.org/officeDocument/2006/relationships/hyperlink" Target="mailto:skola@os-jkempfa-pozega.skole.hr" TargetMode="External"/><Relationship Id="rId297" Type="http://schemas.openxmlformats.org/officeDocument/2006/relationships/hyperlink" Target="mailto:ured@os-pzoranic-stankovci.skole.hr" TargetMode="External"/><Relationship Id="rId462" Type="http://schemas.openxmlformats.org/officeDocument/2006/relationships/hyperlink" Target="mailto:os-s.ivicevica@st.t-com.hr" TargetMode="External"/><Relationship Id="rId518" Type="http://schemas.openxmlformats.org/officeDocument/2006/relationships/hyperlink" Target="mailto:os-nad-lipom@os-nad-lipom-zg.skole.hr" TargetMode="External"/><Relationship Id="rId115" Type="http://schemas.openxmlformats.org/officeDocument/2006/relationships/hyperlink" Target="mailto:ured@os-draganici.skole.hr" TargetMode="External"/><Relationship Id="rId157" Type="http://schemas.openxmlformats.org/officeDocument/2006/relationships/hyperlink" Target="mailto:ured@centar-podravskosunce-koprivnica.skole.hr" TargetMode="External"/><Relationship Id="rId322" Type="http://schemas.openxmlformats.org/officeDocument/2006/relationships/hyperlink" Target="mailto:ured@os-ifilipovica-os.skole.hr" TargetMode="External"/><Relationship Id="rId364" Type="http://schemas.openxmlformats.org/officeDocument/2006/relationships/hyperlink" Target="mailto:ured@os-tisno.skole.hr" TargetMode="External"/><Relationship Id="rId61" Type="http://schemas.openxmlformats.org/officeDocument/2006/relationships/hyperlink" Target="mailto:ravnatelj@ss-petrinja.skole.hr" TargetMode="External"/><Relationship Id="rId199" Type="http://schemas.openxmlformats.org/officeDocument/2006/relationships/hyperlink" Target="mailto:ured@ss-abarca-crikvenica.skole.hr" TargetMode="External"/><Relationship Id="rId19" Type="http://schemas.openxmlformats.org/officeDocument/2006/relationships/hyperlink" Target="mailto:ured@os-msiloboda.skole.hr" TargetMode="External"/><Relationship Id="rId224" Type="http://schemas.openxmlformats.org/officeDocument/2006/relationships/hyperlink" Target="mailto:os-lokve@ri.t-com.hr" TargetMode="External"/><Relationship Id="rId266" Type="http://schemas.openxmlformats.org/officeDocument/2006/relationships/hyperlink" Target="mailto:ured@os-mlovrak-ng.skole.hr" TargetMode="External"/><Relationship Id="rId431" Type="http://schemas.openxmlformats.org/officeDocument/2006/relationships/hyperlink" Target="mailto:ured@os-kman-kocunar-st.skole.hr" TargetMode="External"/><Relationship Id="rId473" Type="http://schemas.openxmlformats.org/officeDocument/2006/relationships/hyperlink" Target="mailto:os-tucepi@os-tucepi.skole.hr" TargetMode="External"/><Relationship Id="rId529" Type="http://schemas.openxmlformats.org/officeDocument/2006/relationships/hyperlink" Target="mailto:ured@os-tujevica-zg.skole.hr" TargetMode="External"/><Relationship Id="rId30" Type="http://schemas.openxmlformats.org/officeDocument/2006/relationships/hyperlink" Target="mailto:ured@os-jbadalica-graberjeivanicko.skole.hr" TargetMode="External"/><Relationship Id="rId126" Type="http://schemas.openxmlformats.org/officeDocument/2006/relationships/hyperlink" Target="mailto:os-bisag@os-bisag.skole.hr" TargetMode="External"/><Relationship Id="rId168" Type="http://schemas.openxmlformats.org/officeDocument/2006/relationships/hyperlink" Target="mailto:srednja.skola.koprivnica@kc.t-com.hr" TargetMode="External"/><Relationship Id="rId333" Type="http://schemas.openxmlformats.org/officeDocument/2006/relationships/hyperlink" Target="mailto:ured@os-mlovraka-vladislavci.skole.hr" TargetMode="External"/><Relationship Id="rId72" Type="http://schemas.openxmlformats.org/officeDocument/2006/relationships/hyperlink" Target="mailto:ured@os-22lipnja-sk.skole.hr" TargetMode="External"/><Relationship Id="rId375" Type="http://schemas.openxmlformats.org/officeDocument/2006/relationships/hyperlink" Target="mailto:ured@os-ikozarac-nijemci.skole.hr" TargetMode="External"/><Relationship Id="rId3" Type="http://schemas.openxmlformats.org/officeDocument/2006/relationships/hyperlink" Target="mailto:velikagorica@osnikolehribara.hr" TargetMode="External"/><Relationship Id="rId235" Type="http://schemas.openxmlformats.org/officeDocument/2006/relationships/hyperlink" Target="mailto:ured@ss-stjepana-sulimanca.skole.hr" TargetMode="External"/><Relationship Id="rId277" Type="http://schemas.openxmlformats.org/officeDocument/2006/relationships/hyperlink" Target="mailto:ured@os-vklaic-garcin.skole.hr" TargetMode="External"/><Relationship Id="rId400" Type="http://schemas.openxmlformats.org/officeDocument/2006/relationships/hyperlink" Target="mailto:ured@os-imartinovica.skole.hr" TargetMode="External"/><Relationship Id="rId442" Type="http://schemas.openxmlformats.org/officeDocument/2006/relationships/hyperlink" Target="mailto:ured@os-frapvuckovica-sinj.skole.hr" TargetMode="External"/><Relationship Id="rId484" Type="http://schemas.openxmlformats.org/officeDocument/2006/relationships/hyperlink" Target="mailto:ured@os-rivarela-novigrad.skole.hr" TargetMode="External"/><Relationship Id="rId137" Type="http://schemas.openxmlformats.org/officeDocument/2006/relationships/hyperlink" Target="mailto:andelko.bosnjak@skole.hr" TargetMode="External"/><Relationship Id="rId302" Type="http://schemas.openxmlformats.org/officeDocument/2006/relationships/hyperlink" Target="mailto:ospzoranicajasenice@os-pzoranic-jasenice.skole.hr" TargetMode="External"/><Relationship Id="rId344" Type="http://schemas.openxmlformats.org/officeDocument/2006/relationships/hyperlink" Target="mailto:ured@os-ibmazuranic-strizivojna.skole.hr" TargetMode="External"/><Relationship Id="rId41" Type="http://schemas.openxmlformats.org/officeDocument/2006/relationships/hyperlink" Target="mailto:ured@os-mace.skole.hr" TargetMode="External"/><Relationship Id="rId83" Type="http://schemas.openxmlformats.org/officeDocument/2006/relationships/hyperlink" Target="mailto:os-sunja-001@os-sunja.skole.hr" TargetMode="External"/><Relationship Id="rId179" Type="http://schemas.openxmlformats.org/officeDocument/2006/relationships/hyperlink" Target="mailto:etsda@etsda.hr" TargetMode="External"/><Relationship Id="rId386" Type="http://schemas.openxmlformats.org/officeDocument/2006/relationships/hyperlink" Target="mailto:skola@os-cakovci.skole.hr" TargetMode="External"/><Relationship Id="rId190" Type="http://schemas.openxmlformats.org/officeDocument/2006/relationships/hyperlink" Target="mailto:ured@os-ceska-jakomenskog-daruvar.skole.hr" TargetMode="External"/><Relationship Id="rId204" Type="http://schemas.openxmlformats.org/officeDocument/2006/relationships/hyperlink" Target="mailto:ured@os-gornja-vezica-ri.skole.hr" TargetMode="External"/><Relationship Id="rId246" Type="http://schemas.openxmlformats.org/officeDocument/2006/relationships/hyperlink" Target="mailto:ravnatelj@ss-sivsic-orahovica.skole.hr" TargetMode="External"/><Relationship Id="rId288" Type="http://schemas.openxmlformats.org/officeDocument/2006/relationships/hyperlink" Target="mailto:ured@os-vnazora-skabrnja.skole.hr" TargetMode="External"/><Relationship Id="rId411" Type="http://schemas.openxmlformats.org/officeDocument/2006/relationships/hyperlink" Target="mailto:ured@os-mertojak-st.skole.hr" TargetMode="External"/><Relationship Id="rId453" Type="http://schemas.openxmlformats.org/officeDocument/2006/relationships/hyperlink" Target="mailto:info@oliva-allegra.com" TargetMode="External"/><Relationship Id="rId509" Type="http://schemas.openxmlformats.org/officeDocument/2006/relationships/hyperlink" Target="mailto:ured@os-cucerje-zg.skole.hr" TargetMode="External"/><Relationship Id="rId106" Type="http://schemas.openxmlformats.org/officeDocument/2006/relationships/hyperlink" Target="mailto:tehnicka-skola-ka@ka.t-com.hr" TargetMode="External"/><Relationship Id="rId313" Type="http://schemas.openxmlformats.org/officeDocument/2006/relationships/hyperlink" Target="mailto:os-gorjani-001@skole.htnet.hr" TargetMode="External"/><Relationship Id="rId495" Type="http://schemas.openxmlformats.org/officeDocument/2006/relationships/hyperlink" Target="mailto:ured@os-barban.skole.hr" TargetMode="External"/><Relationship Id="rId10" Type="http://schemas.openxmlformats.org/officeDocument/2006/relationships/hyperlink" Target="mailto:ljbabic@os-jastrebarsko.hr" TargetMode="External"/><Relationship Id="rId52" Type="http://schemas.openxmlformats.org/officeDocument/2006/relationships/hyperlink" Target="mailto:skola@os-amihanovica-klanjec.skole.hr" TargetMode="External"/><Relationship Id="rId94" Type="http://schemas.openxmlformats.org/officeDocument/2006/relationships/hyperlink" Target="mailto:os-rakovica@os-ekvaternika-rakovica.skole.hr" TargetMode="External"/><Relationship Id="rId148" Type="http://schemas.openxmlformats.org/officeDocument/2006/relationships/hyperlink" Target="mailto:skola@os-tuzno.skole.hr" TargetMode="External"/><Relationship Id="rId355" Type="http://schemas.openxmlformats.org/officeDocument/2006/relationships/hyperlink" Target="mailto:ured@os-visnjevac.skole.hr" TargetMode="External"/><Relationship Id="rId397" Type="http://schemas.openxmlformats.org/officeDocument/2006/relationships/hyperlink" Target="mailto:os.mlovraka.zu@os-mlovraka-zu.skole.hr" TargetMode="External"/><Relationship Id="rId520" Type="http://schemas.openxmlformats.org/officeDocument/2006/relationships/hyperlink" Target="mailto:info@katolickaskola.com" TargetMode="External"/><Relationship Id="rId215" Type="http://schemas.openxmlformats.org/officeDocument/2006/relationships/hyperlink" Target="mailto:os.delnice@oskovacic.tcloud.hr" TargetMode="External"/><Relationship Id="rId257" Type="http://schemas.openxmlformats.org/officeDocument/2006/relationships/hyperlink" Target="mailto:ravnatelj@ss-pakrac.skole.hr" TargetMode="External"/><Relationship Id="rId422" Type="http://schemas.openxmlformats.org/officeDocument/2006/relationships/hyperlink" Target="mailto:ured@os-jvperic.skole.hr" TargetMode="External"/><Relationship Id="rId464" Type="http://schemas.openxmlformats.org/officeDocument/2006/relationships/hyperlink" Target="mailto:ured@os-kralja-zvonimira-st.skole.hr" TargetMode="External"/><Relationship Id="rId299" Type="http://schemas.openxmlformats.org/officeDocument/2006/relationships/hyperlink" Target="mailto:ured@os-jdalmatinca-pag.skole.hr" TargetMode="External"/><Relationship Id="rId63" Type="http://schemas.openxmlformats.org/officeDocument/2006/relationships/hyperlink" Target="mailto:igk@os-igkovacic-petrinjagora.skole.hr" TargetMode="External"/><Relationship Id="rId159" Type="http://schemas.openxmlformats.org/officeDocument/2006/relationships/hyperlink" Target="mailto:ured@centar-odgoj-obrazovanjeirehabilitacija-kc.skole.hr" TargetMode="External"/><Relationship Id="rId366" Type="http://schemas.openxmlformats.org/officeDocument/2006/relationships/hyperlink" Target="mailto:osdrnis@os-ampetropoljskog-drnis.skole.hr" TargetMode="External"/><Relationship Id="rId226" Type="http://schemas.openxmlformats.org/officeDocument/2006/relationships/hyperlink" Target="mailto:korenica@os-korenica.skole.hr" TargetMode="External"/><Relationship Id="rId433" Type="http://schemas.openxmlformats.org/officeDocument/2006/relationships/hyperlink" Target="mailto:ured@os-komiza.skole.hr" TargetMode="External"/><Relationship Id="rId74" Type="http://schemas.openxmlformats.org/officeDocument/2006/relationships/hyperlink" Target="mailto:skola@os-mate-lovraka-kt.skole.hr" TargetMode="External"/><Relationship Id="rId377" Type="http://schemas.openxmlformats.org/officeDocument/2006/relationships/hyperlink" Target="mailto:ured@os-ibmazuranic-rokovci-andrijasevci.skole.hr" TargetMode="External"/><Relationship Id="rId500" Type="http://schemas.openxmlformats.org/officeDocument/2006/relationships/hyperlink" Target="mailto:skola@os-acpinjac-zrnovo.skole.hr" TargetMode="External"/><Relationship Id="rId5" Type="http://schemas.openxmlformats.org/officeDocument/2006/relationships/hyperlink" Target="mailto:ured@os-novo-cice.skole.hr" TargetMode="External"/><Relationship Id="rId237" Type="http://schemas.openxmlformats.org/officeDocument/2006/relationships/hyperlink" Target="mailto:ios.vtc@ss-industrijskoobrtnicka-vt.skol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16"/>
  <sheetViews>
    <sheetView showGridLines="0" tabSelected="1" workbookViewId="0">
      <selection activeCell="C6" sqref="C6"/>
    </sheetView>
  </sheetViews>
  <sheetFormatPr baseColWidth="10" defaultColWidth="14.3984375" defaultRowHeight="15" customHeight="1"/>
  <cols>
    <col min="1" max="1" width="6.796875" style="131" customWidth="1"/>
    <col min="2" max="2" width="9.796875" style="131" customWidth="1"/>
    <col min="3" max="3" width="70.59765625" style="131" customWidth="1"/>
    <col min="4" max="4" width="59.19921875" style="131" customWidth="1"/>
    <col min="5" max="5" width="61.59765625" style="131" customWidth="1"/>
    <col min="6" max="6" width="22.59765625" style="131" customWidth="1"/>
    <col min="7" max="7" width="27.59765625" style="131" customWidth="1"/>
    <col min="8" max="8" width="59.19921875" style="131" customWidth="1"/>
    <col min="9" max="9" width="24.796875" style="131" customWidth="1"/>
    <col min="10" max="10" width="22.19921875" style="131" customWidth="1"/>
    <col min="11" max="11" width="11.796875" style="131" customWidth="1"/>
    <col min="12" max="12" width="37.59765625" style="131" customWidth="1"/>
    <col min="13" max="13" width="35" style="411" customWidth="1"/>
    <col min="14" max="23" width="35" style="251" customWidth="1"/>
    <col min="24" max="24" width="41" style="251" customWidth="1"/>
    <col min="25" max="25" width="32.19921875" style="131" customWidth="1"/>
    <col min="26" max="26" width="41.19921875" style="232" customWidth="1"/>
    <col min="27" max="27" width="32.19921875" style="232" customWidth="1"/>
    <col min="28" max="28" width="31.796875" style="232" customWidth="1"/>
    <col min="29" max="29" width="18.796875" style="232" customWidth="1"/>
    <col min="30" max="30" width="16.796875" style="232" customWidth="1"/>
    <col min="31" max="31" width="15.59765625" customWidth="1"/>
    <col min="32" max="32" width="18.3984375" customWidth="1"/>
    <col min="33" max="51" width="8.796875" customWidth="1"/>
  </cols>
  <sheetData>
    <row r="1" spans="1:48" ht="20.25" customHeight="1">
      <c r="A1" s="52"/>
      <c r="B1" s="53"/>
      <c r="C1" s="54"/>
      <c r="D1" s="54"/>
      <c r="E1" s="54"/>
      <c r="F1" s="54"/>
      <c r="G1" s="54"/>
      <c r="H1" s="55"/>
      <c r="I1" s="56"/>
      <c r="J1" s="57"/>
      <c r="K1" s="58"/>
      <c r="L1" s="59"/>
      <c r="M1" s="394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00"/>
      <c r="Y1" s="59"/>
      <c r="Z1" s="60"/>
      <c r="AA1" s="60"/>
      <c r="AB1" s="60"/>
      <c r="AC1" s="61"/>
      <c r="AD1" s="61"/>
      <c r="AE1" s="1"/>
      <c r="AF1" s="2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s="51" customFormat="1" ht="18" customHeight="1">
      <c r="A2" s="435"/>
      <c r="B2" s="436" t="s">
        <v>1</v>
      </c>
      <c r="C2" s="437" t="s">
        <v>2</v>
      </c>
      <c r="D2" s="437" t="s">
        <v>3</v>
      </c>
      <c r="E2" s="437" t="s">
        <v>4</v>
      </c>
      <c r="F2" s="437" t="s">
        <v>5</v>
      </c>
      <c r="G2" s="437" t="s">
        <v>6</v>
      </c>
      <c r="H2" s="436" t="s">
        <v>7</v>
      </c>
      <c r="I2" s="438" t="s">
        <v>8</v>
      </c>
      <c r="J2" s="439" t="s">
        <v>9</v>
      </c>
      <c r="K2" s="440" t="s">
        <v>10</v>
      </c>
      <c r="L2" s="441" t="s">
        <v>11</v>
      </c>
      <c r="M2" s="442" t="s">
        <v>12</v>
      </c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301"/>
      <c r="Y2" s="62"/>
      <c r="Z2" s="63"/>
      <c r="AA2" s="63"/>
      <c r="AB2" s="63"/>
      <c r="AC2" s="64"/>
      <c r="AD2" s="64"/>
      <c r="AE2" s="47"/>
      <c r="AF2" s="48"/>
      <c r="AG2" s="49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</row>
    <row r="3" spans="1:48" ht="39.75" customHeight="1">
      <c r="A3" s="65"/>
      <c r="B3" s="66"/>
      <c r="C3" s="288" t="s">
        <v>16</v>
      </c>
      <c r="D3" s="67"/>
      <c r="E3" s="68"/>
      <c r="F3" s="69"/>
      <c r="G3" s="66"/>
      <c r="H3" s="70"/>
      <c r="I3" s="71"/>
      <c r="J3" s="72"/>
      <c r="K3" s="73"/>
      <c r="L3" s="72"/>
      <c r="M3" s="395"/>
      <c r="X3" s="302"/>
      <c r="Y3" s="72"/>
      <c r="Z3" s="60"/>
      <c r="AA3" s="60"/>
      <c r="AB3" s="60"/>
      <c r="AC3" s="61"/>
      <c r="AD3" s="61"/>
      <c r="AE3" s="5"/>
      <c r="AF3" s="6"/>
      <c r="AG3" s="7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t="20.25" customHeight="1">
      <c r="A4" s="74">
        <v>1</v>
      </c>
      <c r="B4" s="74">
        <v>1</v>
      </c>
      <c r="C4" s="75" t="s">
        <v>18</v>
      </c>
      <c r="D4" s="76" t="s">
        <v>19</v>
      </c>
      <c r="E4" s="76" t="s">
        <v>20</v>
      </c>
      <c r="F4" s="57">
        <v>84672704356</v>
      </c>
      <c r="G4" s="76" t="s">
        <v>21</v>
      </c>
      <c r="H4" s="77" t="s">
        <v>4815</v>
      </c>
      <c r="I4" s="59"/>
      <c r="J4" s="76" t="s">
        <v>23</v>
      </c>
      <c r="K4" s="58">
        <v>9</v>
      </c>
      <c r="L4" s="76" t="s">
        <v>24</v>
      </c>
      <c r="M4" s="396" t="s">
        <v>25</v>
      </c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303"/>
      <c r="Y4" s="79"/>
      <c r="Z4" s="60"/>
      <c r="AA4" s="60"/>
      <c r="AB4" s="60"/>
      <c r="AC4" s="61"/>
      <c r="AD4" s="61"/>
      <c r="AE4" s="8"/>
      <c r="AF4" s="9"/>
      <c r="AG4" s="10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ht="20.25" customHeight="1">
      <c r="A5" s="80">
        <v>2</v>
      </c>
      <c r="B5" s="81">
        <v>2</v>
      </c>
      <c r="C5" s="75" t="s">
        <v>26</v>
      </c>
      <c r="D5" s="76" t="s">
        <v>27</v>
      </c>
      <c r="E5" s="76" t="s">
        <v>28</v>
      </c>
      <c r="F5" s="57">
        <v>38660216794</v>
      </c>
      <c r="G5" s="76" t="s">
        <v>29</v>
      </c>
      <c r="H5" s="77" t="s">
        <v>30</v>
      </c>
      <c r="I5" s="76" t="s">
        <v>31</v>
      </c>
      <c r="J5" s="76" t="s">
        <v>32</v>
      </c>
      <c r="K5" s="58">
        <v>11</v>
      </c>
      <c r="L5" s="76" t="s">
        <v>33</v>
      </c>
      <c r="M5" s="396" t="s">
        <v>34</v>
      </c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303"/>
      <c r="Y5" s="82"/>
      <c r="Z5" s="60"/>
      <c r="AA5" s="60"/>
      <c r="AB5" s="60"/>
      <c r="AC5" s="61"/>
      <c r="AD5" s="61"/>
      <c r="AE5" s="5"/>
      <c r="AF5" s="6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8" ht="20.25" customHeight="1">
      <c r="A6" s="74">
        <v>3</v>
      </c>
      <c r="B6" s="74">
        <v>3</v>
      </c>
      <c r="C6" s="75" t="s">
        <v>36</v>
      </c>
      <c r="D6" s="76" t="s">
        <v>37</v>
      </c>
      <c r="E6" s="76" t="s">
        <v>38</v>
      </c>
      <c r="F6" s="57">
        <v>91637206705</v>
      </c>
      <c r="G6" s="76" t="s">
        <v>39</v>
      </c>
      <c r="H6" s="83" t="s">
        <v>14</v>
      </c>
      <c r="I6" s="76" t="s">
        <v>40</v>
      </c>
      <c r="J6" s="76" t="s">
        <v>41</v>
      </c>
      <c r="K6" s="58">
        <v>8</v>
      </c>
      <c r="L6" s="76" t="s">
        <v>42</v>
      </c>
      <c r="M6" s="396" t="s">
        <v>43</v>
      </c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304"/>
      <c r="Y6" s="82"/>
      <c r="Z6" s="60"/>
      <c r="AA6" s="60"/>
      <c r="AB6" s="60"/>
      <c r="AC6" s="61"/>
      <c r="AD6" s="61"/>
      <c r="AE6" s="12"/>
      <c r="AF6" s="13"/>
      <c r="AG6" s="7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0.25" customHeight="1">
      <c r="A7" s="80">
        <v>4</v>
      </c>
      <c r="B7" s="74">
        <v>4</v>
      </c>
      <c r="C7" s="75" t="s">
        <v>44</v>
      </c>
      <c r="D7" s="76" t="s">
        <v>45</v>
      </c>
      <c r="E7" s="76" t="s">
        <v>46</v>
      </c>
      <c r="F7" s="84" t="s">
        <v>47</v>
      </c>
      <c r="G7" s="76" t="s">
        <v>48</v>
      </c>
      <c r="H7" s="77" t="s">
        <v>4816</v>
      </c>
      <c r="I7" s="76" t="s">
        <v>49</v>
      </c>
      <c r="J7" s="76" t="s">
        <v>50</v>
      </c>
      <c r="K7" s="58">
        <v>11</v>
      </c>
      <c r="L7" s="76" t="s">
        <v>51</v>
      </c>
      <c r="M7" s="396" t="s">
        <v>52</v>
      </c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304"/>
      <c r="Y7" s="82"/>
      <c r="Z7" s="60"/>
      <c r="AA7" s="60"/>
      <c r="AB7" s="85"/>
      <c r="AC7" s="61"/>
      <c r="AD7" s="61"/>
      <c r="AE7" s="5"/>
      <c r="AF7" s="6"/>
      <c r="AG7" s="7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ht="20.25" customHeight="1">
      <c r="A8" s="74">
        <v>5</v>
      </c>
      <c r="B8" s="74">
        <v>5</v>
      </c>
      <c r="C8" s="75" t="s">
        <v>54</v>
      </c>
      <c r="D8" s="76" t="s">
        <v>55</v>
      </c>
      <c r="E8" s="76" t="s">
        <v>56</v>
      </c>
      <c r="F8" s="57">
        <v>52674836298</v>
      </c>
      <c r="G8" s="76" t="s">
        <v>57</v>
      </c>
      <c r="H8" s="77" t="s">
        <v>4817</v>
      </c>
      <c r="I8" s="76" t="s">
        <v>59</v>
      </c>
      <c r="J8" s="76" t="s">
        <v>60</v>
      </c>
      <c r="K8" s="58">
        <v>4</v>
      </c>
      <c r="L8" s="76" t="s">
        <v>61</v>
      </c>
      <c r="M8" s="396" t="s">
        <v>62</v>
      </c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305"/>
      <c r="Y8" s="86"/>
      <c r="Z8" s="60"/>
      <c r="AA8" s="60"/>
      <c r="AB8" s="60"/>
      <c r="AC8" s="61"/>
      <c r="AD8" s="61"/>
      <c r="AE8" s="8"/>
      <c r="AF8" s="9"/>
      <c r="AG8" s="10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 ht="20.25" customHeight="1">
      <c r="A9" s="74">
        <v>6</v>
      </c>
      <c r="B9" s="81">
        <v>6</v>
      </c>
      <c r="C9" s="75" t="s">
        <v>64</v>
      </c>
      <c r="D9" s="76" t="s">
        <v>65</v>
      </c>
      <c r="E9" s="76" t="s">
        <v>66</v>
      </c>
      <c r="F9" s="87">
        <v>14772335018</v>
      </c>
      <c r="G9" s="88" t="s">
        <v>67</v>
      </c>
      <c r="H9" s="89" t="s">
        <v>69</v>
      </c>
      <c r="I9" s="76" t="s">
        <v>70</v>
      </c>
      <c r="J9" s="76" t="s">
        <v>71</v>
      </c>
      <c r="K9" s="58">
        <v>8</v>
      </c>
      <c r="L9" s="76" t="s">
        <v>72</v>
      </c>
      <c r="M9" s="396" t="s">
        <v>73</v>
      </c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303"/>
      <c r="Y9" s="82"/>
      <c r="Z9" s="90"/>
      <c r="AA9" s="60"/>
      <c r="AB9" s="60"/>
      <c r="AC9" s="61"/>
      <c r="AD9" s="61"/>
      <c r="AE9" s="5"/>
      <c r="AF9" s="6"/>
      <c r="AG9" s="7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ht="20.25" customHeight="1">
      <c r="A10" s="80">
        <v>7</v>
      </c>
      <c r="B10" s="74">
        <v>7</v>
      </c>
      <c r="C10" s="75" t="s">
        <v>76</v>
      </c>
      <c r="D10" s="76" t="s">
        <v>77</v>
      </c>
      <c r="E10" s="76" t="s">
        <v>78</v>
      </c>
      <c r="F10" s="91">
        <v>78553804115</v>
      </c>
      <c r="G10" s="76" t="s">
        <v>79</v>
      </c>
      <c r="H10" s="77" t="s">
        <v>80</v>
      </c>
      <c r="I10" s="76" t="s">
        <v>81</v>
      </c>
      <c r="J10" s="76" t="s">
        <v>82</v>
      </c>
      <c r="K10" s="58">
        <v>9</v>
      </c>
      <c r="L10" s="76" t="s">
        <v>83</v>
      </c>
      <c r="M10" s="396" t="s">
        <v>84</v>
      </c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303"/>
      <c r="Y10" s="82"/>
      <c r="Z10" s="60"/>
      <c r="AA10" s="60"/>
      <c r="AB10" s="60"/>
      <c r="AC10" s="61"/>
      <c r="AD10" s="61"/>
      <c r="AE10" s="5"/>
      <c r="AF10" s="6"/>
      <c r="AG10" s="7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48" ht="20.25" customHeight="1">
      <c r="A11" s="74">
        <v>8</v>
      </c>
      <c r="B11" s="74">
        <v>8</v>
      </c>
      <c r="C11" s="75" t="s">
        <v>85</v>
      </c>
      <c r="D11" s="76" t="s">
        <v>87</v>
      </c>
      <c r="E11" s="76" t="s">
        <v>88</v>
      </c>
      <c r="F11" s="92" t="s">
        <v>89</v>
      </c>
      <c r="G11" s="76" t="s">
        <v>90</v>
      </c>
      <c r="H11" s="77" t="s">
        <v>92</v>
      </c>
      <c r="I11" s="76" t="s">
        <v>95</v>
      </c>
      <c r="J11" s="76" t="s">
        <v>96</v>
      </c>
      <c r="K11" s="58">
        <v>3</v>
      </c>
      <c r="L11" s="76" t="s">
        <v>83</v>
      </c>
      <c r="M11" s="396" t="s">
        <v>97</v>
      </c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303"/>
      <c r="Y11" s="88"/>
      <c r="Z11" s="60"/>
      <c r="AA11" s="60"/>
      <c r="AB11" s="60"/>
      <c r="AC11" s="61"/>
      <c r="AD11" s="61"/>
      <c r="AE11" s="5"/>
      <c r="AF11" s="6"/>
      <c r="AG11" s="7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48" ht="20.25" customHeight="1">
      <c r="A12" s="80">
        <v>9</v>
      </c>
      <c r="B12" s="74">
        <v>9</v>
      </c>
      <c r="C12" s="75" t="s">
        <v>101</v>
      </c>
      <c r="D12" s="76" t="s">
        <v>102</v>
      </c>
      <c r="E12" s="76" t="s">
        <v>103</v>
      </c>
      <c r="F12" s="91">
        <v>64660708691</v>
      </c>
      <c r="G12" s="76" t="s">
        <v>104</v>
      </c>
      <c r="H12" s="93" t="s">
        <v>105</v>
      </c>
      <c r="I12" s="76" t="s">
        <v>106</v>
      </c>
      <c r="J12" s="76" t="s">
        <v>107</v>
      </c>
      <c r="K12" s="58">
        <v>6</v>
      </c>
      <c r="L12" s="76" t="s">
        <v>108</v>
      </c>
      <c r="M12" s="396" t="s">
        <v>109</v>
      </c>
      <c r="N12" s="291"/>
      <c r="O12" s="291"/>
      <c r="P12" s="291"/>
      <c r="Q12" s="291"/>
      <c r="R12" s="291"/>
      <c r="S12" s="291"/>
      <c r="T12" s="291"/>
      <c r="U12" s="291"/>
      <c r="V12" s="291"/>
      <c r="W12" s="291"/>
      <c r="X12" s="304"/>
      <c r="Y12" s="88"/>
      <c r="Z12" s="60"/>
      <c r="AA12" s="60"/>
      <c r="AB12" s="60"/>
      <c r="AC12" s="61"/>
      <c r="AD12" s="61"/>
      <c r="AE12" s="5"/>
      <c r="AF12" s="6"/>
      <c r="AG12" s="7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 ht="20.25" customHeight="1">
      <c r="A13" s="74">
        <v>10</v>
      </c>
      <c r="B13" s="81">
        <v>10</v>
      </c>
      <c r="C13" s="75" t="s">
        <v>111</v>
      </c>
      <c r="D13" s="76" t="s">
        <v>112</v>
      </c>
      <c r="E13" s="76" t="s">
        <v>113</v>
      </c>
      <c r="F13" s="92" t="s">
        <v>114</v>
      </c>
      <c r="G13" s="76" t="s">
        <v>115</v>
      </c>
      <c r="H13" s="93" t="s">
        <v>116</v>
      </c>
      <c r="I13" s="76" t="s">
        <v>70</v>
      </c>
      <c r="J13" s="76" t="s">
        <v>121</v>
      </c>
      <c r="K13" s="58">
        <v>6</v>
      </c>
      <c r="L13" s="76" t="s">
        <v>72</v>
      </c>
      <c r="M13" s="396" t="s">
        <v>122</v>
      </c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303"/>
      <c r="Y13" s="79"/>
      <c r="Z13" s="60"/>
      <c r="AA13" s="60"/>
      <c r="AB13" s="60"/>
      <c r="AC13" s="61"/>
      <c r="AD13" s="61"/>
      <c r="AE13" s="5"/>
      <c r="AF13" s="6"/>
      <c r="AG13" s="7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48" ht="20.25" customHeight="1">
      <c r="A14" s="74">
        <v>11</v>
      </c>
      <c r="B14" s="74">
        <v>11</v>
      </c>
      <c r="C14" s="75" t="s">
        <v>123</v>
      </c>
      <c r="D14" s="76" t="s">
        <v>124</v>
      </c>
      <c r="E14" s="76" t="s">
        <v>126</v>
      </c>
      <c r="F14" s="57">
        <v>88416031045</v>
      </c>
      <c r="G14" s="76" t="s">
        <v>127</v>
      </c>
      <c r="H14" s="77" t="s">
        <v>0</v>
      </c>
      <c r="I14" s="76" t="s">
        <v>129</v>
      </c>
      <c r="J14" s="76" t="s">
        <v>130</v>
      </c>
      <c r="K14" s="58">
        <v>2</v>
      </c>
      <c r="L14" s="76" t="s">
        <v>131</v>
      </c>
      <c r="M14" s="396" t="s">
        <v>132</v>
      </c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303"/>
      <c r="Y14" s="82"/>
      <c r="Z14" s="60"/>
      <c r="AA14" s="60"/>
      <c r="AB14" s="60"/>
      <c r="AC14" s="61"/>
      <c r="AD14" s="61"/>
      <c r="AE14" s="5"/>
      <c r="AF14" s="6"/>
      <c r="AG14" s="7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48" ht="20.25" customHeight="1">
      <c r="A15" s="80">
        <v>12</v>
      </c>
      <c r="B15" s="74">
        <v>12</v>
      </c>
      <c r="C15" s="75" t="s">
        <v>134</v>
      </c>
      <c r="D15" s="76" t="s">
        <v>135</v>
      </c>
      <c r="E15" s="76" t="s">
        <v>136</v>
      </c>
      <c r="F15" s="57">
        <v>11090108512</v>
      </c>
      <c r="G15" s="76" t="s">
        <v>137</v>
      </c>
      <c r="H15" s="77" t="s">
        <v>4818</v>
      </c>
      <c r="I15" s="76" t="s">
        <v>129</v>
      </c>
      <c r="J15" s="76" t="s">
        <v>139</v>
      </c>
      <c r="K15" s="58"/>
      <c r="L15" s="76" t="s">
        <v>140</v>
      </c>
      <c r="M15" s="396" t="s">
        <v>141</v>
      </c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303"/>
      <c r="Y15" s="82"/>
      <c r="Z15" s="60"/>
      <c r="AA15" s="60"/>
      <c r="AB15" s="60"/>
      <c r="AC15" s="61"/>
      <c r="AD15" s="61"/>
      <c r="AE15" s="5"/>
      <c r="AF15" s="6"/>
      <c r="AG15" s="7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48" ht="20.25" customHeight="1">
      <c r="A16" s="74">
        <v>13</v>
      </c>
      <c r="B16" s="74">
        <v>13</v>
      </c>
      <c r="C16" s="75" t="s">
        <v>142</v>
      </c>
      <c r="D16" s="76" t="s">
        <v>143</v>
      </c>
      <c r="E16" s="76" t="s">
        <v>144</v>
      </c>
      <c r="F16" s="57">
        <v>91103934855</v>
      </c>
      <c r="G16" s="76" t="s">
        <v>145</v>
      </c>
      <c r="H16" s="83" t="s">
        <v>146</v>
      </c>
      <c r="I16" s="76" t="s">
        <v>147</v>
      </c>
      <c r="J16" s="76" t="s">
        <v>148</v>
      </c>
      <c r="K16" s="58"/>
      <c r="L16" s="76"/>
      <c r="M16" s="396" t="s">
        <v>149</v>
      </c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306"/>
      <c r="Y16" s="82"/>
      <c r="Z16" s="60"/>
      <c r="AA16" s="60"/>
      <c r="AB16" s="60"/>
      <c r="AC16" s="61"/>
      <c r="AD16" s="61"/>
      <c r="AE16" s="5"/>
      <c r="AF16" s="6"/>
      <c r="AG16" s="7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 ht="20.25" customHeight="1">
      <c r="A17" s="80">
        <v>14</v>
      </c>
      <c r="B17" s="81">
        <v>14</v>
      </c>
      <c r="C17" s="75" t="s">
        <v>150</v>
      </c>
      <c r="D17" s="76" t="s">
        <v>151</v>
      </c>
      <c r="E17" s="76" t="s">
        <v>152</v>
      </c>
      <c r="F17" s="57">
        <v>86357085201</v>
      </c>
      <c r="G17" s="76" t="s">
        <v>153</v>
      </c>
      <c r="H17" s="83" t="s">
        <v>154</v>
      </c>
      <c r="I17" s="76" t="s">
        <v>147</v>
      </c>
      <c r="J17" s="76" t="s">
        <v>148</v>
      </c>
      <c r="K17" s="58"/>
      <c r="L17" s="76"/>
      <c r="M17" s="396" t="s">
        <v>155</v>
      </c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306"/>
      <c r="Y17" s="82"/>
      <c r="Z17" s="60"/>
      <c r="AA17" s="60"/>
      <c r="AB17" s="60"/>
      <c r="AC17" s="61"/>
      <c r="AD17" s="61"/>
      <c r="AE17" s="5"/>
      <c r="AF17" s="6"/>
      <c r="AG17" s="7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20.25" customHeight="1">
      <c r="A18" s="74">
        <v>15</v>
      </c>
      <c r="B18" s="74">
        <v>15</v>
      </c>
      <c r="C18" s="75" t="s">
        <v>156</v>
      </c>
      <c r="D18" s="76" t="s">
        <v>157</v>
      </c>
      <c r="E18" s="76" t="s">
        <v>158</v>
      </c>
      <c r="F18" s="57">
        <v>19572596112</v>
      </c>
      <c r="G18" s="76" t="s">
        <v>159</v>
      </c>
      <c r="H18" s="77" t="s">
        <v>4819</v>
      </c>
      <c r="I18" s="76" t="s">
        <v>160</v>
      </c>
      <c r="J18" s="76" t="s">
        <v>161</v>
      </c>
      <c r="K18" s="58">
        <v>7</v>
      </c>
      <c r="L18" s="76" t="s">
        <v>24</v>
      </c>
      <c r="M18" s="396" t="s">
        <v>163</v>
      </c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307"/>
      <c r="Y18" s="82"/>
      <c r="Z18" s="60"/>
      <c r="AA18" s="60"/>
      <c r="AB18" s="60"/>
      <c r="AC18" s="61"/>
      <c r="AD18" s="61"/>
      <c r="AE18" s="5"/>
      <c r="AF18" s="6"/>
      <c r="AG18" s="7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1:48" ht="20.25" customHeight="1">
      <c r="A19" s="74">
        <v>16</v>
      </c>
      <c r="B19" s="74">
        <v>16</v>
      </c>
      <c r="C19" s="75" t="s">
        <v>167</v>
      </c>
      <c r="D19" s="76" t="s">
        <v>169</v>
      </c>
      <c r="E19" s="76" t="s">
        <v>170</v>
      </c>
      <c r="F19" s="57">
        <v>46613109380</v>
      </c>
      <c r="G19" s="76" t="s">
        <v>171</v>
      </c>
      <c r="H19" s="77" t="s">
        <v>4820</v>
      </c>
      <c r="I19" s="76" t="s">
        <v>173</v>
      </c>
      <c r="J19" s="76" t="s">
        <v>174</v>
      </c>
      <c r="K19" s="58">
        <v>3</v>
      </c>
      <c r="L19" s="76" t="s">
        <v>175</v>
      </c>
      <c r="M19" s="396" t="s">
        <v>176</v>
      </c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303"/>
      <c r="Y19" s="82"/>
      <c r="Z19" s="60"/>
      <c r="AA19" s="60"/>
      <c r="AB19" s="60"/>
      <c r="AC19" s="61"/>
      <c r="AD19" s="61"/>
      <c r="AE19" s="5"/>
      <c r="AF19" s="6"/>
      <c r="AG19" s="7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ht="20.25" customHeight="1">
      <c r="A20" s="80">
        <v>17</v>
      </c>
      <c r="B20" s="74">
        <v>17</v>
      </c>
      <c r="C20" s="75" t="s">
        <v>177</v>
      </c>
      <c r="D20" s="76" t="s">
        <v>179</v>
      </c>
      <c r="E20" s="76" t="s">
        <v>180</v>
      </c>
      <c r="F20" s="57">
        <v>42145732183</v>
      </c>
      <c r="G20" s="76" t="s">
        <v>181</v>
      </c>
      <c r="H20" s="77" t="s">
        <v>4821</v>
      </c>
      <c r="I20" s="76" t="s">
        <v>185</v>
      </c>
      <c r="J20" s="76" t="s">
        <v>161</v>
      </c>
      <c r="K20" s="58">
        <v>7</v>
      </c>
      <c r="L20" s="76" t="s">
        <v>24</v>
      </c>
      <c r="M20" s="396" t="s">
        <v>186</v>
      </c>
      <c r="N20" s="291"/>
      <c r="O20" s="291"/>
      <c r="P20" s="291"/>
      <c r="Q20" s="291"/>
      <c r="R20" s="291"/>
      <c r="S20" s="291"/>
      <c r="T20" s="291"/>
      <c r="U20" s="291"/>
      <c r="V20" s="291"/>
      <c r="W20" s="291"/>
      <c r="X20" s="303"/>
      <c r="Y20" s="82"/>
      <c r="Z20" s="95"/>
      <c r="AA20" s="60"/>
      <c r="AB20" s="60"/>
      <c r="AC20" s="61"/>
      <c r="AD20" s="61"/>
      <c r="AE20" s="8"/>
      <c r="AF20" s="9"/>
      <c r="AG20" s="10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 ht="20.25" customHeight="1">
      <c r="A21" s="74">
        <v>18</v>
      </c>
      <c r="B21" s="81">
        <v>18</v>
      </c>
      <c r="C21" s="75" t="s">
        <v>177</v>
      </c>
      <c r="D21" s="76" t="s">
        <v>189</v>
      </c>
      <c r="E21" s="76" t="s">
        <v>190</v>
      </c>
      <c r="F21" s="57">
        <v>52683063746</v>
      </c>
      <c r="G21" s="76" t="s">
        <v>191</v>
      </c>
      <c r="H21" s="77" t="s">
        <v>4822</v>
      </c>
      <c r="I21" s="76" t="s">
        <v>192</v>
      </c>
      <c r="J21" s="57" t="s">
        <v>50</v>
      </c>
      <c r="K21" s="58">
        <v>7</v>
      </c>
      <c r="L21" s="76" t="s">
        <v>193</v>
      </c>
      <c r="M21" s="396" t="s">
        <v>194</v>
      </c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303"/>
      <c r="Y21" s="82"/>
      <c r="Z21" s="96"/>
      <c r="AA21" s="60"/>
      <c r="AB21" s="60"/>
      <c r="AC21" s="61"/>
      <c r="AD21" s="61"/>
      <c r="AE21" s="8"/>
      <c r="AF21" s="9"/>
      <c r="AG21" s="10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 spans="1:48" ht="20.25" customHeight="1">
      <c r="A22" s="80">
        <v>19</v>
      </c>
      <c r="B22" s="74">
        <v>19</v>
      </c>
      <c r="C22" s="75" t="s">
        <v>196</v>
      </c>
      <c r="D22" s="76" t="s">
        <v>197</v>
      </c>
      <c r="E22" s="76" t="s">
        <v>198</v>
      </c>
      <c r="F22" s="57">
        <v>51347933063</v>
      </c>
      <c r="G22" s="76" t="s">
        <v>199</v>
      </c>
      <c r="H22" s="77" t="s">
        <v>4823</v>
      </c>
      <c r="I22" s="76" t="s">
        <v>201</v>
      </c>
      <c r="J22" s="76" t="s">
        <v>202</v>
      </c>
      <c r="K22" s="58">
        <v>6</v>
      </c>
      <c r="L22" s="76" t="s">
        <v>24</v>
      </c>
      <c r="M22" s="396" t="s">
        <v>203</v>
      </c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303"/>
      <c r="Y22" s="82"/>
      <c r="Z22" s="60"/>
      <c r="AA22" s="60"/>
      <c r="AB22" s="60"/>
      <c r="AC22" s="61"/>
      <c r="AD22" s="61"/>
      <c r="AE22" s="5"/>
      <c r="AF22" s="6"/>
      <c r="AG22" s="7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 ht="20.25" customHeight="1">
      <c r="A23" s="74">
        <v>20</v>
      </c>
      <c r="B23" s="74">
        <v>20</v>
      </c>
      <c r="C23" s="75" t="s">
        <v>204</v>
      </c>
      <c r="D23" s="76" t="s">
        <v>205</v>
      </c>
      <c r="E23" s="76" t="s">
        <v>206</v>
      </c>
      <c r="F23" s="57">
        <v>21491584612</v>
      </c>
      <c r="G23" s="76" t="s">
        <v>207</v>
      </c>
      <c r="H23" s="83" t="s">
        <v>208</v>
      </c>
      <c r="I23" s="76" t="s">
        <v>147</v>
      </c>
      <c r="J23" s="76" t="s">
        <v>148</v>
      </c>
      <c r="K23" s="58">
        <v>4</v>
      </c>
      <c r="L23" s="76"/>
      <c r="M23" s="396" t="s">
        <v>209</v>
      </c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304"/>
      <c r="Y23" s="82"/>
      <c r="Z23" s="60"/>
      <c r="AA23" s="60"/>
      <c r="AB23" s="60"/>
      <c r="AC23" s="61"/>
      <c r="AD23" s="61"/>
      <c r="AE23" s="5"/>
      <c r="AF23" s="6"/>
      <c r="AG23" s="7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 spans="1:48" ht="20.25" customHeight="1">
      <c r="A24" s="74">
        <v>21</v>
      </c>
      <c r="B24" s="74">
        <v>21</v>
      </c>
      <c r="C24" s="75" t="s">
        <v>210</v>
      </c>
      <c r="D24" s="76" t="s">
        <v>211</v>
      </c>
      <c r="E24" s="76" t="s">
        <v>212</v>
      </c>
      <c r="F24" s="57">
        <v>17958386273</v>
      </c>
      <c r="G24" s="76" t="s">
        <v>213</v>
      </c>
      <c r="H24" s="77" t="s">
        <v>4824</v>
      </c>
      <c r="I24" s="76" t="s">
        <v>214</v>
      </c>
      <c r="J24" s="76" t="s">
        <v>215</v>
      </c>
      <c r="K24" s="58">
        <v>4</v>
      </c>
      <c r="L24" s="76" t="s">
        <v>216</v>
      </c>
      <c r="M24" s="396" t="s">
        <v>217</v>
      </c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303"/>
      <c r="Y24" s="82"/>
      <c r="Z24" s="60"/>
      <c r="AA24" s="60"/>
      <c r="AB24" s="60"/>
      <c r="AC24" s="61"/>
      <c r="AD24" s="61"/>
      <c r="AE24" s="5"/>
      <c r="AF24" s="6"/>
      <c r="AG24" s="7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 spans="1:48" ht="20.25" customHeight="1">
      <c r="A25" s="80">
        <v>22</v>
      </c>
      <c r="B25" s="81">
        <v>22</v>
      </c>
      <c r="C25" s="75" t="s">
        <v>219</v>
      </c>
      <c r="D25" s="76" t="s">
        <v>220</v>
      </c>
      <c r="E25" s="76" t="s">
        <v>221</v>
      </c>
      <c r="F25" s="87">
        <v>79633615830</v>
      </c>
      <c r="G25" s="88" t="s">
        <v>222</v>
      </c>
      <c r="H25" s="93" t="str">
        <f>HYPERLINK("mailto:ured@os-vladimir-nazor-pisarovina.skole.hr","ured@os-vladimir-nazor-pisarovina.skole.hr")</f>
        <v>ured@os-vladimir-nazor-pisarovina.skole.hr</v>
      </c>
      <c r="I25" s="76" t="s">
        <v>223</v>
      </c>
      <c r="J25" s="57"/>
      <c r="K25" s="58"/>
      <c r="L25" s="76" t="s">
        <v>224</v>
      </c>
      <c r="M25" s="397" t="s">
        <v>225</v>
      </c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308"/>
      <c r="Y25" s="86"/>
      <c r="Z25" s="96"/>
      <c r="AA25" s="96"/>
      <c r="AB25" s="60"/>
      <c r="AC25" s="61"/>
      <c r="AD25" s="61"/>
      <c r="AE25" s="5"/>
      <c r="AF25" s="6"/>
      <c r="AG25" s="7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48" ht="20.25" customHeight="1">
      <c r="A26" s="74">
        <v>23</v>
      </c>
      <c r="B26" s="74">
        <v>23</v>
      </c>
      <c r="C26" s="75" t="s">
        <v>228</v>
      </c>
      <c r="D26" s="76" t="s">
        <v>229</v>
      </c>
      <c r="E26" s="76" t="s">
        <v>230</v>
      </c>
      <c r="F26" s="57">
        <v>43364262870</v>
      </c>
      <c r="G26" s="76" t="s">
        <v>231</v>
      </c>
      <c r="H26" s="77" t="s">
        <v>15</v>
      </c>
      <c r="I26" s="76" t="s">
        <v>232</v>
      </c>
      <c r="J26" s="57" t="s">
        <v>60</v>
      </c>
      <c r="K26" s="58">
        <v>3</v>
      </c>
      <c r="L26" s="76" t="s">
        <v>131</v>
      </c>
      <c r="M26" s="396" t="s">
        <v>233</v>
      </c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309"/>
      <c r="Y26" s="99"/>
      <c r="Z26" s="100"/>
      <c r="AA26" s="96"/>
      <c r="AB26" s="60"/>
      <c r="AC26" s="61"/>
      <c r="AD26" s="61"/>
      <c r="AE26" s="12"/>
      <c r="AF26" s="13"/>
      <c r="AG26" s="7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48" ht="20.25" customHeight="1">
      <c r="A27" s="80">
        <v>24</v>
      </c>
      <c r="B27" s="74">
        <v>24</v>
      </c>
      <c r="C27" s="75" t="s">
        <v>234</v>
      </c>
      <c r="D27" s="76" t="s">
        <v>235</v>
      </c>
      <c r="E27" s="76" t="s">
        <v>236</v>
      </c>
      <c r="F27" s="92" t="s">
        <v>237</v>
      </c>
      <c r="G27" s="76" t="s">
        <v>238</v>
      </c>
      <c r="H27" s="83" t="s">
        <v>187</v>
      </c>
      <c r="I27" s="76" t="s">
        <v>106</v>
      </c>
      <c r="J27" s="57" t="s">
        <v>240</v>
      </c>
      <c r="K27" s="58">
        <v>8</v>
      </c>
      <c r="L27" s="76" t="s">
        <v>108</v>
      </c>
      <c r="M27" s="396" t="s">
        <v>241</v>
      </c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305"/>
      <c r="Y27" s="86"/>
      <c r="Z27" s="60"/>
      <c r="AA27" s="60"/>
      <c r="AB27" s="60"/>
      <c r="AC27" s="61"/>
      <c r="AD27" s="61"/>
      <c r="AE27" s="5"/>
      <c r="AF27" s="6"/>
      <c r="AG27" s="7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48" ht="20.25" customHeight="1">
      <c r="A28" s="74">
        <v>25</v>
      </c>
      <c r="B28" s="74">
        <v>25</v>
      </c>
      <c r="C28" s="75" t="s">
        <v>243</v>
      </c>
      <c r="D28" s="76" t="s">
        <v>244</v>
      </c>
      <c r="E28" s="76" t="s">
        <v>245</v>
      </c>
      <c r="F28" s="91">
        <v>22113724208</v>
      </c>
      <c r="G28" s="76" t="s">
        <v>246</v>
      </c>
      <c r="H28" s="77" t="s">
        <v>4825</v>
      </c>
      <c r="I28" s="76" t="s">
        <v>201</v>
      </c>
      <c r="J28" s="76" t="s">
        <v>202</v>
      </c>
      <c r="K28" s="58">
        <v>4</v>
      </c>
      <c r="L28" s="76" t="s">
        <v>24</v>
      </c>
      <c r="M28" s="396" t="s">
        <v>250</v>
      </c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303"/>
      <c r="Y28" s="82"/>
      <c r="Z28" s="60"/>
      <c r="AA28" s="60"/>
      <c r="AB28" s="60"/>
      <c r="AC28" s="61"/>
      <c r="AD28" s="61"/>
      <c r="AE28" s="5"/>
      <c r="AF28" s="6"/>
      <c r="AG28" s="7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48" ht="20.25" customHeight="1">
      <c r="A29" s="74">
        <v>26</v>
      </c>
      <c r="B29" s="81">
        <v>26</v>
      </c>
      <c r="C29" s="75" t="s">
        <v>252</v>
      </c>
      <c r="D29" s="76" t="s">
        <v>253</v>
      </c>
      <c r="E29" s="76" t="s">
        <v>254</v>
      </c>
      <c r="F29" s="57">
        <v>32251441747</v>
      </c>
      <c r="G29" s="76" t="s">
        <v>255</v>
      </c>
      <c r="H29" s="89" t="s">
        <v>256</v>
      </c>
      <c r="I29" s="76" t="s">
        <v>258</v>
      </c>
      <c r="J29" s="76" t="s">
        <v>259</v>
      </c>
      <c r="K29" s="58">
        <v>6</v>
      </c>
      <c r="L29" s="76" t="s">
        <v>260</v>
      </c>
      <c r="M29" s="396" t="s">
        <v>261</v>
      </c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304"/>
      <c r="Y29" s="82"/>
      <c r="Z29" s="101"/>
      <c r="AA29" s="60"/>
      <c r="AB29" s="60"/>
      <c r="AC29" s="61"/>
      <c r="AD29" s="61"/>
      <c r="AE29" s="5"/>
      <c r="AF29" s="6"/>
      <c r="AG29" s="7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48" ht="20.25" customHeight="1">
      <c r="A30" s="80">
        <v>27</v>
      </c>
      <c r="B30" s="74">
        <v>27</v>
      </c>
      <c r="C30" s="75" t="s">
        <v>262</v>
      </c>
      <c r="D30" s="76" t="s">
        <v>263</v>
      </c>
      <c r="E30" s="76" t="s">
        <v>264</v>
      </c>
      <c r="F30" s="57">
        <v>69120139439</v>
      </c>
      <c r="G30" s="76" t="s">
        <v>265</v>
      </c>
      <c r="H30" s="102" t="s">
        <v>4826</v>
      </c>
      <c r="I30" s="76" t="s">
        <v>258</v>
      </c>
      <c r="J30" s="57" t="s">
        <v>266</v>
      </c>
      <c r="K30" s="58">
        <v>4</v>
      </c>
      <c r="L30" s="76" t="s">
        <v>267</v>
      </c>
      <c r="M30" s="396" t="s">
        <v>268</v>
      </c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307"/>
      <c r="Y30" s="86"/>
      <c r="Z30" s="85"/>
      <c r="AA30" s="60"/>
      <c r="AB30" s="60"/>
      <c r="AC30" s="61"/>
      <c r="AD30" s="61"/>
      <c r="AE30" s="5"/>
      <c r="AF30" s="6"/>
      <c r="AG30" s="7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48" ht="20.25" customHeight="1">
      <c r="A31" s="74">
        <v>28</v>
      </c>
      <c r="B31" s="74">
        <v>28</v>
      </c>
      <c r="C31" s="75" t="s">
        <v>269</v>
      </c>
      <c r="D31" s="76" t="s">
        <v>270</v>
      </c>
      <c r="E31" s="76" t="s">
        <v>271</v>
      </c>
      <c r="F31" s="57">
        <v>79101135706</v>
      </c>
      <c r="G31" s="76" t="s">
        <v>272</v>
      </c>
      <c r="H31" s="77" t="s">
        <v>4827</v>
      </c>
      <c r="I31" s="76" t="s">
        <v>201</v>
      </c>
      <c r="J31" s="76" t="s">
        <v>202</v>
      </c>
      <c r="K31" s="58">
        <v>6</v>
      </c>
      <c r="L31" s="76" t="s">
        <v>216</v>
      </c>
      <c r="M31" s="396" t="s">
        <v>274</v>
      </c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303"/>
      <c r="Y31" s="82"/>
      <c r="Z31" s="60"/>
      <c r="AA31" s="60"/>
      <c r="AB31" s="60"/>
      <c r="AC31" s="61"/>
      <c r="AD31" s="61"/>
      <c r="AE31" s="8"/>
      <c r="AF31" s="9"/>
      <c r="AG31" s="10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:48" ht="20.25" customHeight="1">
      <c r="A32" s="80">
        <v>29</v>
      </c>
      <c r="B32" s="74">
        <v>29</v>
      </c>
      <c r="C32" s="75" t="s">
        <v>276</v>
      </c>
      <c r="D32" s="76" t="s">
        <v>277</v>
      </c>
      <c r="E32" s="76" t="s">
        <v>278</v>
      </c>
      <c r="F32" s="57">
        <v>58957365765</v>
      </c>
      <c r="G32" s="76" t="s">
        <v>279</v>
      </c>
      <c r="H32" s="77" t="s">
        <v>227</v>
      </c>
      <c r="I32" s="76" t="s">
        <v>280</v>
      </c>
      <c r="J32" s="76" t="s">
        <v>161</v>
      </c>
      <c r="K32" s="58">
        <v>8</v>
      </c>
      <c r="L32" s="76" t="s">
        <v>282</v>
      </c>
      <c r="M32" s="396" t="s">
        <v>283</v>
      </c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303"/>
      <c r="Y32" s="82"/>
      <c r="Z32" s="95"/>
      <c r="AA32" s="60"/>
      <c r="AB32" s="103"/>
      <c r="AC32" s="61"/>
      <c r="AD32" s="61"/>
      <c r="AE32" s="8"/>
      <c r="AF32" s="9"/>
      <c r="AG32" s="10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:48" ht="20.25" customHeight="1">
      <c r="A33" s="74">
        <v>30</v>
      </c>
      <c r="B33" s="81">
        <v>30</v>
      </c>
      <c r="C33" s="75" t="s">
        <v>288</v>
      </c>
      <c r="D33" s="76" t="s">
        <v>289</v>
      </c>
      <c r="E33" s="76" t="s">
        <v>290</v>
      </c>
      <c r="F33" s="57">
        <v>96080500506</v>
      </c>
      <c r="G33" s="76" t="s">
        <v>291</v>
      </c>
      <c r="H33" s="77" t="s">
        <v>4828</v>
      </c>
      <c r="I33" s="76" t="s">
        <v>292</v>
      </c>
      <c r="J33" s="76" t="s">
        <v>259</v>
      </c>
      <c r="K33" s="58">
        <v>4</v>
      </c>
      <c r="L33" s="76" t="s">
        <v>24</v>
      </c>
      <c r="M33" s="396" t="s">
        <v>293</v>
      </c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303"/>
      <c r="Y33" s="86"/>
      <c r="Z33" s="60"/>
      <c r="AA33" s="60"/>
      <c r="AB33" s="60"/>
      <c r="AC33" s="61"/>
      <c r="AD33" s="61"/>
      <c r="AE33" s="5"/>
      <c r="AF33" s="6"/>
      <c r="AG33" s="7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:48" ht="20.25" customHeight="1">
      <c r="A34" s="74">
        <v>31</v>
      </c>
      <c r="B34" s="74">
        <v>31</v>
      </c>
      <c r="C34" s="75" t="s">
        <v>295</v>
      </c>
      <c r="D34" s="76" t="s">
        <v>296</v>
      </c>
      <c r="E34" s="76" t="s">
        <v>297</v>
      </c>
      <c r="F34" s="57">
        <v>43773677601</v>
      </c>
      <c r="G34" s="76" t="s">
        <v>298</v>
      </c>
      <c r="H34" s="77" t="s">
        <v>4829</v>
      </c>
      <c r="I34" s="76" t="s">
        <v>301</v>
      </c>
      <c r="J34" s="76" t="s">
        <v>259</v>
      </c>
      <c r="K34" s="58">
        <v>11</v>
      </c>
      <c r="L34" s="76" t="s">
        <v>302</v>
      </c>
      <c r="M34" s="396" t="s">
        <v>303</v>
      </c>
      <c r="N34" s="291"/>
      <c r="O34" s="291"/>
      <c r="P34" s="291"/>
      <c r="Q34" s="291"/>
      <c r="R34" s="291"/>
      <c r="S34" s="291"/>
      <c r="T34" s="291"/>
      <c r="U34" s="291"/>
      <c r="V34" s="291"/>
      <c r="W34" s="291"/>
      <c r="X34" s="303"/>
      <c r="Y34" s="82"/>
      <c r="Z34" s="95"/>
      <c r="AA34" s="60"/>
      <c r="AB34" s="103"/>
      <c r="AC34" s="61"/>
      <c r="AD34" s="61"/>
      <c r="AE34" s="8"/>
      <c r="AF34" s="9"/>
      <c r="AG34" s="10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:48" ht="20.25" customHeight="1">
      <c r="A35" s="80">
        <v>32</v>
      </c>
      <c r="B35" s="74">
        <v>32</v>
      </c>
      <c r="C35" s="75" t="s">
        <v>304</v>
      </c>
      <c r="D35" s="76" t="s">
        <v>305</v>
      </c>
      <c r="E35" s="76" t="s">
        <v>306</v>
      </c>
      <c r="F35" s="57">
        <v>84055768255</v>
      </c>
      <c r="G35" s="76" t="s">
        <v>307</v>
      </c>
      <c r="H35" s="77" t="s">
        <v>4830</v>
      </c>
      <c r="I35" s="76" t="s">
        <v>201</v>
      </c>
      <c r="J35" s="76" t="s">
        <v>202</v>
      </c>
      <c r="K35" s="58">
        <v>5</v>
      </c>
      <c r="L35" s="76" t="s">
        <v>24</v>
      </c>
      <c r="M35" s="396" t="s">
        <v>308</v>
      </c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305"/>
      <c r="Y35" s="82"/>
      <c r="Z35" s="60"/>
      <c r="AA35" s="60"/>
      <c r="AB35" s="104"/>
      <c r="AC35" s="61"/>
      <c r="AD35" s="61"/>
      <c r="AE35" s="5"/>
      <c r="AF35" s="6"/>
      <c r="AG35" s="7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:48" ht="20.25" customHeight="1">
      <c r="A36" s="74">
        <v>33</v>
      </c>
      <c r="B36" s="74">
        <v>33</v>
      </c>
      <c r="C36" s="75" t="s">
        <v>310</v>
      </c>
      <c r="D36" s="76" t="s">
        <v>311</v>
      </c>
      <c r="E36" s="76" t="s">
        <v>312</v>
      </c>
      <c r="F36" s="57">
        <v>75150034608</v>
      </c>
      <c r="G36" s="76" t="s">
        <v>313</v>
      </c>
      <c r="H36" s="77" t="s">
        <v>314</v>
      </c>
      <c r="I36" s="76" t="s">
        <v>31</v>
      </c>
      <c r="J36" s="76" t="s">
        <v>32</v>
      </c>
      <c r="K36" s="58">
        <v>3</v>
      </c>
      <c r="L36" s="76" t="s">
        <v>33</v>
      </c>
      <c r="M36" s="396" t="s">
        <v>315</v>
      </c>
      <c r="N36" s="291"/>
      <c r="O36" s="291"/>
      <c r="P36" s="291"/>
      <c r="Q36" s="291"/>
      <c r="R36" s="291"/>
      <c r="S36" s="291"/>
      <c r="T36" s="291"/>
      <c r="U36" s="291"/>
      <c r="V36" s="291"/>
      <c r="W36" s="291"/>
      <c r="X36" s="305"/>
      <c r="Y36" s="82"/>
      <c r="Z36" s="60"/>
      <c r="AA36" s="60"/>
      <c r="AB36" s="103"/>
      <c r="AC36" s="61"/>
      <c r="AD36" s="61"/>
      <c r="AE36" s="5"/>
      <c r="AF36" s="6"/>
      <c r="AG36" s="7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1:48" ht="20.25" customHeight="1">
      <c r="A37" s="80">
        <v>34</v>
      </c>
      <c r="B37" s="81">
        <v>34</v>
      </c>
      <c r="C37" s="75" t="s">
        <v>318</v>
      </c>
      <c r="D37" s="97" t="s">
        <v>319</v>
      </c>
      <c r="E37" s="76" t="s">
        <v>320</v>
      </c>
      <c r="F37" s="57">
        <v>24472898565</v>
      </c>
      <c r="G37" s="76" t="s">
        <v>321</v>
      </c>
      <c r="H37" s="88" t="s">
        <v>4831</v>
      </c>
      <c r="I37" s="76" t="s">
        <v>173</v>
      </c>
      <c r="J37" s="76" t="s">
        <v>322</v>
      </c>
      <c r="K37" s="58">
        <v>9</v>
      </c>
      <c r="L37" s="76" t="s">
        <v>323</v>
      </c>
      <c r="M37" s="396" t="s">
        <v>324</v>
      </c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303"/>
      <c r="Y37" s="82"/>
      <c r="Z37" s="60"/>
      <c r="AA37" s="60"/>
      <c r="AB37" s="60"/>
      <c r="AC37" s="61"/>
      <c r="AD37" s="61"/>
      <c r="AE37" s="8"/>
      <c r="AF37" s="9"/>
      <c r="AG37" s="10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1:48" ht="20.25" customHeight="1">
      <c r="A38" s="74">
        <v>35</v>
      </c>
      <c r="B38" s="74">
        <v>35</v>
      </c>
      <c r="C38" s="75" t="s">
        <v>326</v>
      </c>
      <c r="D38" s="76" t="s">
        <v>327</v>
      </c>
      <c r="E38" s="76" t="s">
        <v>328</v>
      </c>
      <c r="F38" s="57">
        <v>18880601256</v>
      </c>
      <c r="G38" s="76" t="s">
        <v>329</v>
      </c>
      <c r="H38" s="89" t="s">
        <v>330</v>
      </c>
      <c r="I38" s="76" t="s">
        <v>331</v>
      </c>
      <c r="J38" s="76" t="s">
        <v>332</v>
      </c>
      <c r="K38" s="58">
        <v>4</v>
      </c>
      <c r="L38" s="76" t="s">
        <v>333</v>
      </c>
      <c r="M38" s="396" t="s">
        <v>334</v>
      </c>
      <c r="N38" s="291"/>
      <c r="O38" s="291"/>
      <c r="P38" s="291"/>
      <c r="Q38" s="291"/>
      <c r="R38" s="291"/>
      <c r="S38" s="291"/>
      <c r="T38" s="291"/>
      <c r="U38" s="291"/>
      <c r="V38" s="291"/>
      <c r="W38" s="291"/>
      <c r="X38" s="303"/>
      <c r="Y38" s="82"/>
      <c r="Z38" s="105"/>
      <c r="AA38" s="60"/>
      <c r="AB38" s="60"/>
      <c r="AC38" s="61"/>
      <c r="AD38" s="61"/>
      <c r="AE38" s="5"/>
      <c r="AF38" s="6"/>
      <c r="AG38" s="7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1:48" ht="20.25" customHeight="1">
      <c r="A39" s="74">
        <v>36</v>
      </c>
      <c r="B39" s="74">
        <v>36</v>
      </c>
      <c r="C39" s="75" t="s">
        <v>337</v>
      </c>
      <c r="D39" s="76" t="s">
        <v>338</v>
      </c>
      <c r="E39" s="76" t="s">
        <v>339</v>
      </c>
      <c r="F39" s="57">
        <v>63030148683</v>
      </c>
      <c r="G39" s="76" t="s">
        <v>340</v>
      </c>
      <c r="H39" s="77" t="s">
        <v>4832</v>
      </c>
      <c r="I39" s="76" t="s">
        <v>341</v>
      </c>
      <c r="J39" s="76" t="s">
        <v>342</v>
      </c>
      <c r="K39" s="58">
        <v>3</v>
      </c>
      <c r="L39" s="76" t="s">
        <v>216</v>
      </c>
      <c r="M39" s="396" t="s">
        <v>343</v>
      </c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303"/>
      <c r="Y39" s="86"/>
      <c r="Z39" s="60"/>
      <c r="AA39" s="60"/>
      <c r="AB39" s="60"/>
      <c r="AC39" s="61"/>
      <c r="AD39" s="61"/>
      <c r="AE39" s="5"/>
      <c r="AF39" s="6"/>
      <c r="AG39" s="7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1:48" ht="20.25" customHeight="1">
      <c r="A40" s="80">
        <v>37</v>
      </c>
      <c r="B40" s="74">
        <v>37</v>
      </c>
      <c r="C40" s="75" t="s">
        <v>344</v>
      </c>
      <c r="D40" s="76" t="s">
        <v>345</v>
      </c>
      <c r="E40" s="106" t="s">
        <v>346</v>
      </c>
      <c r="F40" s="57">
        <v>68705361830</v>
      </c>
      <c r="G40" s="76" t="s">
        <v>348</v>
      </c>
      <c r="H40" s="89" t="s">
        <v>349</v>
      </c>
      <c r="I40" s="76" t="s">
        <v>350</v>
      </c>
      <c r="J40" s="76" t="s">
        <v>351</v>
      </c>
      <c r="K40" s="58">
        <v>4</v>
      </c>
      <c r="L40" s="76" t="s">
        <v>108</v>
      </c>
      <c r="M40" s="396" t="s">
        <v>352</v>
      </c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303"/>
      <c r="Y40" s="82"/>
      <c r="Z40" s="60"/>
      <c r="AA40" s="60"/>
      <c r="AB40" s="60"/>
      <c r="AC40" s="61"/>
      <c r="AD40" s="61"/>
      <c r="AE40" s="12"/>
      <c r="AF40" s="13"/>
      <c r="AG40" s="1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1:48" ht="20.25" customHeight="1">
      <c r="A41" s="74">
        <v>38</v>
      </c>
      <c r="B41" s="81">
        <v>38</v>
      </c>
      <c r="C41" s="75" t="s">
        <v>354</v>
      </c>
      <c r="D41" s="107" t="s">
        <v>355</v>
      </c>
      <c r="E41" s="97" t="s">
        <v>356</v>
      </c>
      <c r="F41" s="108" t="s">
        <v>357</v>
      </c>
      <c r="G41" s="76" t="s">
        <v>358</v>
      </c>
      <c r="H41" s="83" t="s">
        <v>359</v>
      </c>
      <c r="I41" s="76" t="s">
        <v>106</v>
      </c>
      <c r="J41" s="57" t="s">
        <v>107</v>
      </c>
      <c r="K41" s="58">
        <v>10</v>
      </c>
      <c r="L41" s="76" t="s">
        <v>108</v>
      </c>
      <c r="M41" s="396" t="s">
        <v>360</v>
      </c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304"/>
      <c r="Y41" s="86"/>
      <c r="Z41" s="60"/>
      <c r="AA41" s="60"/>
      <c r="AB41" s="60"/>
      <c r="AC41" s="61"/>
      <c r="AD41" s="61"/>
      <c r="AE41" s="12"/>
      <c r="AF41" s="13"/>
      <c r="AG41" s="1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1:48" ht="20.25" customHeight="1">
      <c r="A42" s="80">
        <v>39</v>
      </c>
      <c r="B42" s="74">
        <v>39</v>
      </c>
      <c r="C42" s="75" t="s">
        <v>361</v>
      </c>
      <c r="D42" s="107" t="s">
        <v>362</v>
      </c>
      <c r="E42" s="109" t="s">
        <v>363</v>
      </c>
      <c r="F42" s="108" t="s">
        <v>364</v>
      </c>
      <c r="G42" s="109" t="s">
        <v>365</v>
      </c>
      <c r="H42" s="83" t="s">
        <v>366</v>
      </c>
      <c r="I42" s="76" t="s">
        <v>147</v>
      </c>
      <c r="J42" s="57" t="s">
        <v>367</v>
      </c>
      <c r="K42" s="58">
        <v>4</v>
      </c>
      <c r="L42" s="76" t="s">
        <v>42</v>
      </c>
      <c r="M42" s="396" t="s">
        <v>368</v>
      </c>
      <c r="N42" s="291"/>
      <c r="O42" s="291"/>
      <c r="P42" s="291"/>
      <c r="Q42" s="291"/>
      <c r="R42" s="291"/>
      <c r="S42" s="291"/>
      <c r="T42" s="291"/>
      <c r="U42" s="291"/>
      <c r="V42" s="291"/>
      <c r="W42" s="291"/>
      <c r="X42" s="304"/>
      <c r="Y42" s="86"/>
      <c r="Z42" s="60"/>
      <c r="AA42" s="60"/>
      <c r="AB42" s="60"/>
      <c r="AC42" s="61"/>
      <c r="AD42" s="61"/>
      <c r="AE42" s="12"/>
      <c r="AF42" s="13"/>
      <c r="AG42" s="1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1:48" ht="20.25" customHeight="1">
      <c r="A43" s="74">
        <v>40</v>
      </c>
      <c r="B43" s="74">
        <v>40</v>
      </c>
      <c r="C43" s="75" t="s">
        <v>369</v>
      </c>
      <c r="D43" s="107" t="s">
        <v>370</v>
      </c>
      <c r="E43" s="110" t="s">
        <v>371</v>
      </c>
      <c r="F43" s="111">
        <v>28129388615</v>
      </c>
      <c r="G43" s="76" t="s">
        <v>372</v>
      </c>
      <c r="H43" s="77" t="s">
        <v>4833</v>
      </c>
      <c r="I43" s="76" t="s">
        <v>374</v>
      </c>
      <c r="J43" s="76" t="s">
        <v>161</v>
      </c>
      <c r="K43" s="58">
        <v>5</v>
      </c>
      <c r="L43" s="76" t="s">
        <v>24</v>
      </c>
      <c r="M43" s="396" t="s">
        <v>375</v>
      </c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310"/>
      <c r="Y43" s="86"/>
      <c r="Z43" s="85"/>
      <c r="AA43" s="60"/>
      <c r="AB43" s="60"/>
      <c r="AC43" s="61"/>
      <c r="AD43" s="61"/>
      <c r="AE43" s="5"/>
      <c r="AF43" s="6"/>
      <c r="AG43" s="7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1:48" ht="20.25" customHeight="1">
      <c r="A44" s="74">
        <v>41</v>
      </c>
      <c r="B44" s="74">
        <v>41</v>
      </c>
      <c r="C44" s="75" t="s">
        <v>248</v>
      </c>
      <c r="D44" s="88" t="s">
        <v>249</v>
      </c>
      <c r="E44" s="113" t="s">
        <v>376</v>
      </c>
      <c r="F44" s="111">
        <v>32530962169</v>
      </c>
      <c r="G44" s="88" t="s">
        <v>377</v>
      </c>
      <c r="H44" s="93" t="s">
        <v>13</v>
      </c>
      <c r="I44" s="88" t="s">
        <v>81</v>
      </c>
      <c r="J44" s="76" t="s">
        <v>82</v>
      </c>
      <c r="K44" s="58">
        <v>8</v>
      </c>
      <c r="L44" s="76" t="s">
        <v>72</v>
      </c>
      <c r="M44" s="398" t="s">
        <v>379</v>
      </c>
      <c r="N44" s="291"/>
      <c r="O44" s="291"/>
      <c r="P44" s="291"/>
      <c r="Q44" s="291"/>
      <c r="R44" s="291"/>
      <c r="S44" s="291"/>
      <c r="T44" s="291"/>
      <c r="U44" s="291"/>
      <c r="V44" s="291"/>
      <c r="W44" s="291"/>
      <c r="X44" s="311"/>
      <c r="Y44" s="114"/>
      <c r="Z44" s="60"/>
      <c r="AA44" s="60"/>
      <c r="AB44" s="60"/>
      <c r="AC44" s="61"/>
      <c r="AD44" s="61"/>
      <c r="AE44" s="5"/>
      <c r="AF44" s="6"/>
      <c r="AG44" s="7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1:48" ht="20.25" customHeight="1">
      <c r="A45" s="80">
        <v>42</v>
      </c>
      <c r="B45" s="81">
        <v>42</v>
      </c>
      <c r="C45" s="75" t="s">
        <v>380</v>
      </c>
      <c r="D45" s="88" t="s">
        <v>381</v>
      </c>
      <c r="E45" s="113" t="s">
        <v>382</v>
      </c>
      <c r="F45" s="111">
        <v>54154274638</v>
      </c>
      <c r="G45" s="88" t="s">
        <v>383</v>
      </c>
      <c r="H45" s="89" t="s">
        <v>384</v>
      </c>
      <c r="I45" s="88" t="s">
        <v>385</v>
      </c>
      <c r="J45" s="76" t="s">
        <v>386</v>
      </c>
      <c r="K45" s="58">
        <v>2</v>
      </c>
      <c r="L45" s="76" t="s">
        <v>83</v>
      </c>
      <c r="M45" s="398" t="s">
        <v>387</v>
      </c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303"/>
      <c r="Y45" s="86"/>
      <c r="Z45" s="60"/>
      <c r="AA45" s="60"/>
      <c r="AB45" s="60"/>
      <c r="AC45" s="61"/>
      <c r="AD45" s="61"/>
      <c r="AE45" s="5"/>
      <c r="AF45" s="6"/>
      <c r="AG45" s="7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1:48" ht="20.25" customHeight="1">
      <c r="A46" s="74">
        <v>43</v>
      </c>
      <c r="B46" s="74">
        <v>43</v>
      </c>
      <c r="C46" s="75" t="s">
        <v>389</v>
      </c>
      <c r="D46" s="107" t="s">
        <v>390</v>
      </c>
      <c r="E46" s="115" t="s">
        <v>391</v>
      </c>
      <c r="F46" s="111">
        <v>49654192521</v>
      </c>
      <c r="G46" s="76" t="s">
        <v>392</v>
      </c>
      <c r="H46" s="83" t="s">
        <v>393</v>
      </c>
      <c r="I46" s="76" t="s">
        <v>394</v>
      </c>
      <c r="J46" s="76" t="s">
        <v>259</v>
      </c>
      <c r="K46" s="58">
        <v>6</v>
      </c>
      <c r="L46" s="76" t="s">
        <v>395</v>
      </c>
      <c r="M46" s="396" t="s">
        <v>396</v>
      </c>
      <c r="N46" s="291"/>
      <c r="O46" s="291"/>
      <c r="P46" s="291"/>
      <c r="Q46" s="291"/>
      <c r="R46" s="291"/>
      <c r="S46" s="291"/>
      <c r="T46" s="291"/>
      <c r="U46" s="291"/>
      <c r="V46" s="291"/>
      <c r="W46" s="291"/>
      <c r="X46" s="303"/>
      <c r="Y46" s="86"/>
      <c r="Z46" s="60"/>
      <c r="AA46" s="60"/>
      <c r="AB46" s="60"/>
      <c r="AC46" s="61"/>
      <c r="AD46" s="61"/>
      <c r="AE46" s="5"/>
      <c r="AF46" s="6"/>
      <c r="AG46" s="7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1:48" ht="20.25" customHeight="1">
      <c r="A47" s="80">
        <v>44</v>
      </c>
      <c r="B47" s="74">
        <v>44</v>
      </c>
      <c r="C47" s="75" t="s">
        <v>397</v>
      </c>
      <c r="D47" s="76" t="s">
        <v>398</v>
      </c>
      <c r="E47" s="116" t="s">
        <v>399</v>
      </c>
      <c r="F47" s="57">
        <v>40011714464</v>
      </c>
      <c r="G47" s="76" t="s">
        <v>400</v>
      </c>
      <c r="H47" s="77" t="s">
        <v>4834</v>
      </c>
      <c r="I47" s="76" t="s">
        <v>401</v>
      </c>
      <c r="J47" s="76" t="s">
        <v>161</v>
      </c>
      <c r="K47" s="58">
        <v>2</v>
      </c>
      <c r="L47" s="76" t="s">
        <v>24</v>
      </c>
      <c r="M47" s="396" t="s">
        <v>402</v>
      </c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303"/>
      <c r="Y47" s="82"/>
      <c r="Z47" s="60"/>
      <c r="AA47" s="60"/>
      <c r="AB47" s="60"/>
      <c r="AC47" s="61"/>
      <c r="AD47" s="61"/>
      <c r="AE47" s="5"/>
      <c r="AF47" s="6"/>
      <c r="AG47" s="7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1:48" ht="20.25" customHeight="1">
      <c r="A48" s="74">
        <v>45</v>
      </c>
      <c r="B48" s="74">
        <v>45</v>
      </c>
      <c r="C48" s="75" t="s">
        <v>404</v>
      </c>
      <c r="D48" s="76" t="s">
        <v>405</v>
      </c>
      <c r="E48" s="76" t="s">
        <v>406</v>
      </c>
      <c r="F48" s="57">
        <v>18993083392</v>
      </c>
      <c r="G48" s="76" t="s">
        <v>407</v>
      </c>
      <c r="H48" s="77" t="s">
        <v>4835</v>
      </c>
      <c r="I48" s="76" t="s">
        <v>408</v>
      </c>
      <c r="J48" s="76" t="s">
        <v>409</v>
      </c>
      <c r="K48" s="58">
        <v>5</v>
      </c>
      <c r="L48" s="58" t="s">
        <v>410</v>
      </c>
      <c r="M48" s="396" t="s">
        <v>411</v>
      </c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303"/>
      <c r="Y48" s="82"/>
      <c r="Z48" s="60"/>
      <c r="AA48" s="60"/>
      <c r="AB48" s="60"/>
      <c r="AC48" s="61"/>
      <c r="AD48" s="61"/>
      <c r="AE48" s="5"/>
      <c r="AF48" s="6"/>
      <c r="AG48" s="7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1:51" ht="20.25" customHeight="1">
      <c r="A49" s="74">
        <v>46</v>
      </c>
      <c r="B49" s="81">
        <v>46</v>
      </c>
      <c r="C49" s="75" t="s">
        <v>412</v>
      </c>
      <c r="D49" s="76" t="s">
        <v>413</v>
      </c>
      <c r="E49" s="76" t="s">
        <v>414</v>
      </c>
      <c r="F49" s="57">
        <v>74844839446</v>
      </c>
      <c r="G49" s="76" t="s">
        <v>415</v>
      </c>
      <c r="H49" s="77" t="str">
        <f>HYPERLINK("mailto:skola@os-jzorica-dugo-selo.skole.hr","skola@os-jzorica-dugo-selo.skole.hr")</f>
        <v>skola@os-jzorica-dugo-selo.skole.hr</v>
      </c>
      <c r="I49" s="76" t="s">
        <v>416</v>
      </c>
      <c r="J49" s="76" t="s">
        <v>417</v>
      </c>
      <c r="K49" s="58">
        <v>6</v>
      </c>
      <c r="L49" s="58" t="s">
        <v>224</v>
      </c>
      <c r="M49" s="399" t="s">
        <v>418</v>
      </c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312"/>
      <c r="Y49" s="117"/>
      <c r="Z49" s="60"/>
      <c r="AA49" s="60"/>
      <c r="AB49" s="60"/>
      <c r="AC49" s="61"/>
      <c r="AD49" s="61"/>
      <c r="AE49" s="5"/>
      <c r="AF49" s="6"/>
      <c r="AG49" s="7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1:51" ht="40.5" customHeight="1">
      <c r="A50" s="74"/>
      <c r="B50" s="74"/>
      <c r="C50" s="289" t="s">
        <v>419</v>
      </c>
      <c r="D50" s="57"/>
      <c r="E50" s="57"/>
      <c r="F50" s="57"/>
      <c r="G50" s="57"/>
      <c r="H50" s="119"/>
      <c r="I50" s="57"/>
      <c r="J50" s="57"/>
      <c r="K50" s="58"/>
      <c r="L50" s="57"/>
      <c r="M50" s="400"/>
      <c r="X50" s="300"/>
      <c r="Y50" s="59"/>
      <c r="Z50" s="60"/>
      <c r="AA50" s="60"/>
      <c r="AB50" s="60"/>
      <c r="AC50" s="61"/>
      <c r="AD50" s="61"/>
      <c r="AE50" s="5"/>
      <c r="AF50" s="6"/>
      <c r="AG50" s="7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1:51" ht="19.5" customHeight="1">
      <c r="A51" s="74">
        <v>47</v>
      </c>
      <c r="B51" s="74">
        <v>1</v>
      </c>
      <c r="C51" s="118" t="s">
        <v>420</v>
      </c>
      <c r="D51" s="76" t="s">
        <v>421</v>
      </c>
      <c r="E51" s="76" t="s">
        <v>422</v>
      </c>
      <c r="F51" s="57">
        <v>27514975394</v>
      </c>
      <c r="G51" s="76" t="s">
        <v>423</v>
      </c>
      <c r="H51" s="77" t="s">
        <v>4836</v>
      </c>
      <c r="I51" s="76" t="s">
        <v>408</v>
      </c>
      <c r="J51" s="76" t="s">
        <v>424</v>
      </c>
      <c r="K51" s="58">
        <v>5</v>
      </c>
      <c r="L51" s="76" t="s">
        <v>410</v>
      </c>
      <c r="M51" s="396" t="s">
        <v>425</v>
      </c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313"/>
      <c r="Y51" s="120"/>
      <c r="Z51" s="85"/>
      <c r="AA51" s="60"/>
      <c r="AB51" s="60"/>
      <c r="AC51" s="61"/>
      <c r="AD51" s="61"/>
      <c r="AE51" s="5"/>
      <c r="AF51" s="6"/>
      <c r="AG51" s="7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1:51" ht="20.25" customHeight="1">
      <c r="A52" s="74">
        <v>48</v>
      </c>
      <c r="B52" s="74">
        <v>2</v>
      </c>
      <c r="C52" s="75" t="s">
        <v>426</v>
      </c>
      <c r="D52" s="76" t="s">
        <v>427</v>
      </c>
      <c r="E52" s="76" t="s">
        <v>428</v>
      </c>
      <c r="F52" s="57">
        <v>31647438883</v>
      </c>
      <c r="G52" s="76" t="s">
        <v>429</v>
      </c>
      <c r="H52" s="77" t="s">
        <v>4837</v>
      </c>
      <c r="I52" s="76" t="s">
        <v>430</v>
      </c>
      <c r="J52" s="76" t="s">
        <v>431</v>
      </c>
      <c r="K52" s="58">
        <v>4</v>
      </c>
      <c r="L52" s="76" t="s">
        <v>216</v>
      </c>
      <c r="M52" s="396" t="s">
        <v>432</v>
      </c>
      <c r="N52" s="291"/>
      <c r="O52" s="291"/>
      <c r="P52" s="291"/>
      <c r="Q52" s="291"/>
      <c r="R52" s="291"/>
      <c r="S52" s="291"/>
      <c r="T52" s="291"/>
      <c r="U52" s="291"/>
      <c r="V52" s="291"/>
      <c r="W52" s="291"/>
      <c r="X52" s="313"/>
      <c r="Y52" s="120"/>
      <c r="Z52" s="121"/>
      <c r="AA52" s="60"/>
      <c r="AB52" s="60"/>
      <c r="AC52" s="61"/>
      <c r="AD52" s="61"/>
      <c r="AE52" s="5"/>
      <c r="AF52" s="6"/>
      <c r="AG52" s="7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1:51" ht="20.25" customHeight="1">
      <c r="A53" s="74">
        <v>49</v>
      </c>
      <c r="B53" s="74">
        <v>3</v>
      </c>
      <c r="C53" s="75" t="s">
        <v>433</v>
      </c>
      <c r="D53" s="76" t="s">
        <v>434</v>
      </c>
      <c r="E53" s="76" t="s">
        <v>435</v>
      </c>
      <c r="F53" s="84" t="s">
        <v>436</v>
      </c>
      <c r="G53" s="57"/>
      <c r="H53" s="77" t="s">
        <v>4838</v>
      </c>
      <c r="I53" s="76" t="s">
        <v>408</v>
      </c>
      <c r="J53" s="76" t="s">
        <v>424</v>
      </c>
      <c r="K53" s="58">
        <v>6</v>
      </c>
      <c r="L53" s="76" t="s">
        <v>410</v>
      </c>
      <c r="M53" s="396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314"/>
      <c r="Y53" s="59"/>
      <c r="Z53" s="121"/>
      <c r="AA53" s="60"/>
      <c r="AB53" s="60"/>
      <c r="AC53" s="61"/>
      <c r="AD53" s="61"/>
      <c r="AE53" s="5"/>
      <c r="AF53" s="6"/>
      <c r="AG53" s="7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1:51" ht="20.25" customHeight="1">
      <c r="A54" s="74">
        <v>50</v>
      </c>
      <c r="B54" s="74">
        <v>4</v>
      </c>
      <c r="C54" s="75" t="s">
        <v>437</v>
      </c>
      <c r="D54" s="76" t="s">
        <v>438</v>
      </c>
      <c r="E54" s="76" t="s">
        <v>439</v>
      </c>
      <c r="F54" s="57">
        <v>28425262208</v>
      </c>
      <c r="G54" s="76" t="s">
        <v>440</v>
      </c>
      <c r="H54" s="77" t="s">
        <v>17</v>
      </c>
      <c r="I54" s="76" t="s">
        <v>258</v>
      </c>
      <c r="J54" s="76" t="s">
        <v>161</v>
      </c>
      <c r="K54" s="58">
        <v>4</v>
      </c>
      <c r="L54" s="76" t="s">
        <v>302</v>
      </c>
      <c r="M54" s="396" t="s">
        <v>441</v>
      </c>
      <c r="N54" s="291"/>
      <c r="O54" s="291"/>
      <c r="P54" s="291"/>
      <c r="Q54" s="291"/>
      <c r="R54" s="291"/>
      <c r="S54" s="291"/>
      <c r="T54" s="291"/>
      <c r="U54" s="291"/>
      <c r="V54" s="291"/>
      <c r="W54" s="291"/>
      <c r="X54" s="313"/>
      <c r="Y54" s="59"/>
      <c r="Z54" s="122"/>
      <c r="AA54" s="60"/>
      <c r="AB54" s="60"/>
      <c r="AC54" s="61"/>
      <c r="AD54" s="61"/>
      <c r="AE54" s="15"/>
      <c r="AF54" s="16"/>
      <c r="AG54" s="17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9"/>
      <c r="AX54" s="19"/>
      <c r="AY54" s="19"/>
    </row>
    <row r="55" spans="1:51" ht="20.25" customHeight="1">
      <c r="A55" s="74">
        <v>51</v>
      </c>
      <c r="B55" s="74">
        <v>5</v>
      </c>
      <c r="C55" s="75" t="s">
        <v>442</v>
      </c>
      <c r="D55" s="76" t="s">
        <v>443</v>
      </c>
      <c r="E55" s="76" t="s">
        <v>444</v>
      </c>
      <c r="F55" s="57">
        <v>98491896949</v>
      </c>
      <c r="G55" s="76" t="s">
        <v>445</v>
      </c>
      <c r="H55" s="77" t="s">
        <v>4839</v>
      </c>
      <c r="I55" s="76" t="s">
        <v>192</v>
      </c>
      <c r="J55" s="57" t="s">
        <v>60</v>
      </c>
      <c r="K55" s="58">
        <v>7</v>
      </c>
      <c r="L55" s="76" t="s">
        <v>131</v>
      </c>
      <c r="M55" s="401" t="s">
        <v>446</v>
      </c>
      <c r="N55" s="294"/>
      <c r="O55" s="294"/>
      <c r="P55" s="294"/>
      <c r="Q55" s="294"/>
      <c r="R55" s="294"/>
      <c r="S55" s="294"/>
      <c r="T55" s="294"/>
      <c r="U55" s="294"/>
      <c r="V55" s="294"/>
      <c r="W55" s="294"/>
      <c r="X55" s="315"/>
      <c r="Y55" s="71"/>
      <c r="Z55" s="85"/>
      <c r="AA55" s="60"/>
      <c r="AB55" s="85"/>
      <c r="AC55" s="61"/>
      <c r="AD55" s="61"/>
      <c r="AE55" s="5"/>
      <c r="AF55" s="6"/>
      <c r="AG55" s="7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1:51" ht="20.25" customHeight="1">
      <c r="A56" s="74">
        <v>52</v>
      </c>
      <c r="B56" s="74">
        <v>6</v>
      </c>
      <c r="C56" s="75" t="s">
        <v>447</v>
      </c>
      <c r="D56" s="76" t="s">
        <v>448</v>
      </c>
      <c r="E56" s="76" t="s">
        <v>449</v>
      </c>
      <c r="F56" s="57">
        <v>84825610611</v>
      </c>
      <c r="G56" s="76" t="s">
        <v>450</v>
      </c>
      <c r="H56" s="77" t="s">
        <v>4840</v>
      </c>
      <c r="I56" s="76" t="s">
        <v>173</v>
      </c>
      <c r="J56" s="76" t="s">
        <v>322</v>
      </c>
      <c r="K56" s="58">
        <v>9</v>
      </c>
      <c r="L56" s="76" t="s">
        <v>131</v>
      </c>
      <c r="M56" s="396" t="s">
        <v>451</v>
      </c>
      <c r="N56" s="291"/>
      <c r="O56" s="291"/>
      <c r="P56" s="291"/>
      <c r="Q56" s="291"/>
      <c r="R56" s="291"/>
      <c r="S56" s="291"/>
      <c r="T56" s="291"/>
      <c r="U56" s="291"/>
      <c r="V56" s="291"/>
      <c r="W56" s="291"/>
      <c r="X56" s="313"/>
      <c r="Y56" s="120"/>
      <c r="Z56" s="121"/>
      <c r="AA56" s="60"/>
      <c r="AB56" s="60"/>
      <c r="AC56" s="61"/>
      <c r="AD56" s="61"/>
      <c r="AE56" s="5"/>
      <c r="AF56" s="6"/>
      <c r="AG56" s="7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1:51" ht="20.25" customHeight="1">
      <c r="A57" s="74">
        <v>53</v>
      </c>
      <c r="B57" s="74">
        <v>7</v>
      </c>
      <c r="C57" s="75" t="s">
        <v>123</v>
      </c>
      <c r="D57" s="76" t="s">
        <v>452</v>
      </c>
      <c r="E57" s="76" t="s">
        <v>453</v>
      </c>
      <c r="F57" s="57">
        <v>12402583374</v>
      </c>
      <c r="G57" s="76" t="s">
        <v>454</v>
      </c>
      <c r="H57" s="77" t="s">
        <v>4841</v>
      </c>
      <c r="I57" s="76" t="s">
        <v>455</v>
      </c>
      <c r="J57" s="76" t="s">
        <v>456</v>
      </c>
      <c r="K57" s="58"/>
      <c r="L57" s="76" t="s">
        <v>24</v>
      </c>
      <c r="M57" s="396" t="s">
        <v>457</v>
      </c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313"/>
      <c r="Y57" s="59"/>
      <c r="Z57" s="60"/>
      <c r="AA57" s="60"/>
      <c r="AB57" s="85"/>
      <c r="AC57" s="61"/>
      <c r="AD57" s="61"/>
      <c r="AE57" s="5"/>
      <c r="AF57" s="6"/>
      <c r="AG57" s="7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1:51" ht="20.25" customHeight="1">
      <c r="A58" s="74">
        <v>54</v>
      </c>
      <c r="B58" s="74">
        <v>8</v>
      </c>
      <c r="C58" s="75" t="s">
        <v>134</v>
      </c>
      <c r="D58" s="76" t="s">
        <v>458</v>
      </c>
      <c r="E58" s="76" t="s">
        <v>459</v>
      </c>
      <c r="F58" s="57">
        <v>84849200587</v>
      </c>
      <c r="G58" s="76" t="s">
        <v>460</v>
      </c>
      <c r="H58" s="93" t="str">
        <f>HYPERLINK("mailto:os-mihovljan@os-ljgaj-mihovljan.hr","os-mihovljan@os-ljgaj-mihovljan.hr")</f>
        <v>os-mihovljan@os-ljgaj-mihovljan.hr</v>
      </c>
      <c r="I58" s="76" t="s">
        <v>416</v>
      </c>
      <c r="J58" s="76" t="s">
        <v>417</v>
      </c>
      <c r="K58" s="58">
        <v>4</v>
      </c>
      <c r="L58" s="76" t="s">
        <v>224</v>
      </c>
      <c r="M58" s="396" t="s">
        <v>461</v>
      </c>
      <c r="N58" s="291"/>
      <c r="O58" s="291"/>
      <c r="P58" s="291"/>
      <c r="Q58" s="291"/>
      <c r="R58" s="291"/>
      <c r="S58" s="291"/>
      <c r="T58" s="291"/>
      <c r="U58" s="291"/>
      <c r="V58" s="291"/>
      <c r="W58" s="291"/>
      <c r="X58" s="315"/>
      <c r="Y58" s="59"/>
      <c r="Z58" s="96"/>
      <c r="AA58" s="60"/>
      <c r="AB58" s="60"/>
      <c r="AC58" s="61"/>
      <c r="AD58" s="61"/>
      <c r="AE58" s="5"/>
      <c r="AF58" s="6"/>
      <c r="AG58" s="7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1:51" ht="20.25" customHeight="1">
      <c r="A59" s="74">
        <v>55</v>
      </c>
      <c r="B59" s="74">
        <v>9</v>
      </c>
      <c r="C59" s="75" t="s">
        <v>462</v>
      </c>
      <c r="D59" s="76" t="s">
        <v>463</v>
      </c>
      <c r="E59" s="76" t="s">
        <v>464</v>
      </c>
      <c r="F59" s="57">
        <v>10252520738</v>
      </c>
      <c r="G59" s="76" t="s">
        <v>465</v>
      </c>
      <c r="H59" s="77" t="s">
        <v>4842</v>
      </c>
      <c r="I59" s="76" t="s">
        <v>258</v>
      </c>
      <c r="J59" s="76" t="s">
        <v>161</v>
      </c>
      <c r="K59" s="58">
        <v>6</v>
      </c>
      <c r="L59" s="76" t="s">
        <v>216</v>
      </c>
      <c r="M59" s="396" t="s">
        <v>466</v>
      </c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315"/>
      <c r="Y59" s="59"/>
      <c r="Z59" s="100"/>
      <c r="AA59" s="60"/>
      <c r="AB59" s="60"/>
      <c r="AC59" s="61"/>
      <c r="AD59" s="61"/>
      <c r="AE59" s="12"/>
      <c r="AF59" s="13"/>
      <c r="AG59" s="1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1:51" ht="20.25" customHeight="1">
      <c r="A60" s="74">
        <v>56</v>
      </c>
      <c r="B60" s="74">
        <v>10</v>
      </c>
      <c r="C60" s="75" t="s">
        <v>467</v>
      </c>
      <c r="D60" s="76" t="s">
        <v>468</v>
      </c>
      <c r="E60" s="76" t="s">
        <v>469</v>
      </c>
      <c r="F60" s="57">
        <v>75549096062</v>
      </c>
      <c r="G60" s="76" t="s">
        <v>470</v>
      </c>
      <c r="H60" s="77" t="s">
        <v>4843</v>
      </c>
      <c r="I60" s="76" t="s">
        <v>471</v>
      </c>
      <c r="J60" s="57"/>
      <c r="K60" s="58">
        <v>2</v>
      </c>
      <c r="L60" s="76" t="s">
        <v>24</v>
      </c>
      <c r="M60" s="396" t="s">
        <v>472</v>
      </c>
      <c r="N60" s="291"/>
      <c r="O60" s="291"/>
      <c r="P60" s="291"/>
      <c r="Q60" s="291"/>
      <c r="R60" s="291"/>
      <c r="S60" s="291"/>
      <c r="T60" s="291"/>
      <c r="U60" s="291"/>
      <c r="V60" s="291"/>
      <c r="W60" s="291"/>
      <c r="X60" s="315"/>
      <c r="Y60" s="59"/>
      <c r="Z60" s="60"/>
      <c r="AA60" s="60"/>
      <c r="AB60" s="60"/>
      <c r="AC60" s="61"/>
      <c r="AD60" s="61"/>
      <c r="AE60" s="5"/>
      <c r="AF60" s="6"/>
      <c r="AG60" s="7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1:51" ht="20.25" customHeight="1">
      <c r="A61" s="74">
        <v>57</v>
      </c>
      <c r="B61" s="74">
        <v>11</v>
      </c>
      <c r="C61" s="75" t="s">
        <v>473</v>
      </c>
      <c r="D61" s="76" t="s">
        <v>474</v>
      </c>
      <c r="E61" s="76" t="s">
        <v>475</v>
      </c>
      <c r="F61" s="57">
        <v>31689508648</v>
      </c>
      <c r="G61" s="76" t="s">
        <v>476</v>
      </c>
      <c r="H61" s="83" t="s">
        <v>477</v>
      </c>
      <c r="I61" s="76" t="s">
        <v>40</v>
      </c>
      <c r="J61" s="57" t="s">
        <v>478</v>
      </c>
      <c r="K61" s="58">
        <v>3</v>
      </c>
      <c r="L61" s="76" t="s">
        <v>479</v>
      </c>
      <c r="M61" s="396" t="s">
        <v>480</v>
      </c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315"/>
      <c r="Y61" s="59"/>
      <c r="Z61" s="60"/>
      <c r="AA61" s="60"/>
      <c r="AB61" s="60"/>
      <c r="AC61" s="61"/>
      <c r="AD61" s="61"/>
      <c r="AE61" s="5"/>
      <c r="AF61" s="6"/>
      <c r="AG61" s="7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1:51" ht="20.25" customHeight="1">
      <c r="A62" s="74">
        <v>58</v>
      </c>
      <c r="B62" s="74">
        <v>12</v>
      </c>
      <c r="C62" s="75" t="s">
        <v>481</v>
      </c>
      <c r="D62" s="76" t="s">
        <v>482</v>
      </c>
      <c r="E62" s="76" t="s">
        <v>483</v>
      </c>
      <c r="F62" s="57">
        <v>10810483829</v>
      </c>
      <c r="G62" s="76" t="s">
        <v>484</v>
      </c>
      <c r="H62" s="77" t="s">
        <v>4844</v>
      </c>
      <c r="I62" s="76" t="s">
        <v>485</v>
      </c>
      <c r="J62" s="76" t="s">
        <v>486</v>
      </c>
      <c r="K62" s="58">
        <v>3</v>
      </c>
      <c r="L62" s="76" t="s">
        <v>61</v>
      </c>
      <c r="M62" s="396" t="s">
        <v>487</v>
      </c>
      <c r="N62" s="291"/>
      <c r="O62" s="291"/>
      <c r="P62" s="291"/>
      <c r="Q62" s="291"/>
      <c r="R62" s="291"/>
      <c r="S62" s="291"/>
      <c r="T62" s="291"/>
      <c r="U62" s="291"/>
      <c r="V62" s="291"/>
      <c r="W62" s="291"/>
      <c r="X62" s="314"/>
      <c r="Y62" s="59"/>
      <c r="Z62" s="60"/>
      <c r="AA62" s="60"/>
      <c r="AB62" s="60"/>
      <c r="AC62" s="61"/>
      <c r="AD62" s="61"/>
      <c r="AE62" s="5"/>
      <c r="AF62" s="6"/>
      <c r="AG62" s="7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1:51" ht="20.25" customHeight="1">
      <c r="A63" s="74">
        <v>59</v>
      </c>
      <c r="B63" s="74">
        <v>13</v>
      </c>
      <c r="C63" s="75" t="s">
        <v>488</v>
      </c>
      <c r="D63" s="76" t="s">
        <v>489</v>
      </c>
      <c r="E63" s="76" t="s">
        <v>490</v>
      </c>
      <c r="F63" s="57">
        <v>41491060540</v>
      </c>
      <c r="G63" s="76" t="s">
        <v>491</v>
      </c>
      <c r="H63" s="83" t="s">
        <v>492</v>
      </c>
      <c r="I63" s="76" t="s">
        <v>40</v>
      </c>
      <c r="J63" s="76" t="s">
        <v>493</v>
      </c>
      <c r="K63" s="58"/>
      <c r="L63" s="76"/>
      <c r="M63" s="396" t="s">
        <v>494</v>
      </c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315"/>
      <c r="Y63" s="59"/>
      <c r="Z63" s="60"/>
      <c r="AA63" s="60"/>
      <c r="AB63" s="60"/>
      <c r="AC63" s="61"/>
      <c r="AD63" s="61"/>
      <c r="AE63" s="5"/>
      <c r="AF63" s="6"/>
      <c r="AG63" s="7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1:51" ht="20.25" customHeight="1">
      <c r="A64" s="74">
        <v>60</v>
      </c>
      <c r="B64" s="74">
        <v>14</v>
      </c>
      <c r="C64" s="75" t="s">
        <v>495</v>
      </c>
      <c r="D64" s="76" t="s">
        <v>496</v>
      </c>
      <c r="E64" s="76" t="s">
        <v>497</v>
      </c>
      <c r="F64" s="57">
        <v>80509719304</v>
      </c>
      <c r="G64" s="76" t="s">
        <v>498</v>
      </c>
      <c r="H64" s="77" t="s">
        <v>4845</v>
      </c>
      <c r="I64" s="76" t="s">
        <v>232</v>
      </c>
      <c r="J64" s="76" t="s">
        <v>499</v>
      </c>
      <c r="K64" s="58">
        <v>5</v>
      </c>
      <c r="L64" s="76" t="s">
        <v>500</v>
      </c>
      <c r="M64" s="396" t="s">
        <v>501</v>
      </c>
      <c r="N64" s="291"/>
      <c r="O64" s="291"/>
      <c r="P64" s="291"/>
      <c r="Q64" s="291"/>
      <c r="R64" s="291"/>
      <c r="S64" s="291"/>
      <c r="T64" s="291"/>
      <c r="U64" s="291"/>
      <c r="V64" s="291"/>
      <c r="W64" s="291"/>
      <c r="X64" s="315"/>
      <c r="Y64" s="120"/>
      <c r="Z64" s="85"/>
      <c r="AA64" s="85"/>
      <c r="AB64" s="60"/>
      <c r="AC64" s="61"/>
      <c r="AD64" s="61"/>
      <c r="AE64" s="5"/>
      <c r="AF64" s="6"/>
      <c r="AG64" s="7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1:51" ht="20.25" customHeight="1">
      <c r="A65" s="74">
        <v>61</v>
      </c>
      <c r="B65" s="74">
        <v>15</v>
      </c>
      <c r="C65" s="75" t="s">
        <v>502</v>
      </c>
      <c r="D65" s="76" t="s">
        <v>503</v>
      </c>
      <c r="E65" s="76" t="s">
        <v>504</v>
      </c>
      <c r="F65" s="57">
        <v>11758881611</v>
      </c>
      <c r="G65" s="76" t="s">
        <v>505</v>
      </c>
      <c r="H65" s="77" t="s">
        <v>4846</v>
      </c>
      <c r="I65" s="76" t="s">
        <v>201</v>
      </c>
      <c r="J65" s="76" t="s">
        <v>506</v>
      </c>
      <c r="K65" s="58">
        <v>3</v>
      </c>
      <c r="L65" s="76" t="s">
        <v>507</v>
      </c>
      <c r="M65" s="397" t="s">
        <v>508</v>
      </c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313"/>
      <c r="Y65" s="120"/>
      <c r="Z65" s="121"/>
      <c r="AA65" s="60"/>
      <c r="AB65" s="60"/>
      <c r="AC65" s="61"/>
      <c r="AD65" s="61"/>
      <c r="AE65" s="5"/>
      <c r="AF65" s="6"/>
      <c r="AG65" s="7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1:51" ht="20.25" customHeight="1">
      <c r="A66" s="74">
        <v>62</v>
      </c>
      <c r="B66" s="74">
        <v>16</v>
      </c>
      <c r="C66" s="75" t="s">
        <v>509</v>
      </c>
      <c r="D66" s="76" t="s">
        <v>510</v>
      </c>
      <c r="E66" s="76" t="s">
        <v>511</v>
      </c>
      <c r="F66" s="57">
        <v>21673601455</v>
      </c>
      <c r="G66" s="76" t="s">
        <v>512</v>
      </c>
      <c r="H66" s="77" t="s">
        <v>513</v>
      </c>
      <c r="I66" s="76" t="s">
        <v>81</v>
      </c>
      <c r="J66" s="76" t="s">
        <v>514</v>
      </c>
      <c r="K66" s="58">
        <v>2</v>
      </c>
      <c r="L66" s="76" t="s">
        <v>515</v>
      </c>
      <c r="M66" s="397" t="s">
        <v>516</v>
      </c>
      <c r="N66" s="291"/>
      <c r="O66" s="291"/>
      <c r="P66" s="291"/>
      <c r="Q66" s="291"/>
      <c r="R66" s="291"/>
      <c r="S66" s="291"/>
      <c r="T66" s="291"/>
      <c r="U66" s="291"/>
      <c r="V66" s="291"/>
      <c r="W66" s="291"/>
      <c r="X66" s="313"/>
      <c r="Y66" s="120"/>
      <c r="Z66" s="121"/>
      <c r="AA66" s="60"/>
      <c r="AB66" s="60"/>
      <c r="AC66" s="61"/>
      <c r="AD66" s="61"/>
      <c r="AE66" s="5"/>
      <c r="AF66" s="6"/>
      <c r="AG66" s="7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1:51" ht="20.25" customHeight="1">
      <c r="A67" s="74">
        <v>63</v>
      </c>
      <c r="B67" s="74">
        <v>17</v>
      </c>
      <c r="C67" s="75" t="s">
        <v>517</v>
      </c>
      <c r="D67" s="76" t="s">
        <v>220</v>
      </c>
      <c r="E67" s="76" t="s">
        <v>518</v>
      </c>
      <c r="F67" s="57">
        <v>25185975313</v>
      </c>
      <c r="G67" s="76" t="s">
        <v>519</v>
      </c>
      <c r="H67" s="89" t="s">
        <v>520</v>
      </c>
      <c r="I67" s="76" t="s">
        <v>70</v>
      </c>
      <c r="J67" s="76" t="s">
        <v>521</v>
      </c>
      <c r="K67" s="58">
        <v>7</v>
      </c>
      <c r="L67" s="76" t="s">
        <v>72</v>
      </c>
      <c r="M67" s="397" t="s">
        <v>522</v>
      </c>
      <c r="N67" s="291"/>
      <c r="O67" s="291"/>
      <c r="P67" s="291"/>
      <c r="Q67" s="291"/>
      <c r="R67" s="291"/>
      <c r="S67" s="291"/>
      <c r="T67" s="291"/>
      <c r="U67" s="291"/>
      <c r="V67" s="291"/>
      <c r="W67" s="291"/>
      <c r="X67" s="316"/>
      <c r="Y67" s="120"/>
      <c r="Z67" s="123"/>
      <c r="AA67" s="60"/>
      <c r="AB67" s="60"/>
      <c r="AC67" s="61"/>
      <c r="AD67" s="61"/>
      <c r="AE67" s="8"/>
      <c r="AF67" s="9"/>
      <c r="AG67" s="10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1:51" ht="20.25" customHeight="1">
      <c r="A68" s="74">
        <v>64</v>
      </c>
      <c r="B68" s="74">
        <v>18</v>
      </c>
      <c r="C68" s="75" t="s">
        <v>523</v>
      </c>
      <c r="D68" s="76" t="s">
        <v>524</v>
      </c>
      <c r="E68" s="76" t="s">
        <v>525</v>
      </c>
      <c r="F68" s="57">
        <v>93929174665</v>
      </c>
      <c r="G68" s="76" t="s">
        <v>526</v>
      </c>
      <c r="H68" s="102" t="s">
        <v>4847</v>
      </c>
      <c r="I68" s="76" t="s">
        <v>527</v>
      </c>
      <c r="J68" s="76" t="s">
        <v>528</v>
      </c>
      <c r="K68" s="58">
        <v>8</v>
      </c>
      <c r="L68" s="76" t="s">
        <v>24</v>
      </c>
      <c r="M68" s="396" t="s">
        <v>529</v>
      </c>
      <c r="N68" s="291"/>
      <c r="O68" s="291"/>
      <c r="P68" s="291"/>
      <c r="Q68" s="291"/>
      <c r="R68" s="291"/>
      <c r="S68" s="291"/>
      <c r="T68" s="291"/>
      <c r="U68" s="291"/>
      <c r="V68" s="291"/>
      <c r="W68" s="291"/>
      <c r="X68" s="317"/>
      <c r="Y68" s="120"/>
      <c r="Z68" s="85"/>
      <c r="AA68" s="60"/>
      <c r="AB68" s="60"/>
      <c r="AC68" s="61"/>
      <c r="AD68" s="61"/>
      <c r="AE68" s="5"/>
      <c r="AF68" s="6"/>
      <c r="AG68" s="7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1:51" ht="20.25" customHeight="1">
      <c r="A69" s="74">
        <v>65</v>
      </c>
      <c r="B69" s="74">
        <v>19</v>
      </c>
      <c r="C69" s="75" t="s">
        <v>530</v>
      </c>
      <c r="D69" s="76" t="s">
        <v>531</v>
      </c>
      <c r="E69" s="76" t="s">
        <v>532</v>
      </c>
      <c r="F69" s="57">
        <v>52399386937</v>
      </c>
      <c r="G69" s="76" t="s">
        <v>533</v>
      </c>
      <c r="H69" s="102" t="s">
        <v>4848</v>
      </c>
      <c r="I69" s="76" t="s">
        <v>408</v>
      </c>
      <c r="J69" s="76" t="s">
        <v>424</v>
      </c>
      <c r="K69" s="58">
        <v>6</v>
      </c>
      <c r="L69" s="58" t="s">
        <v>410</v>
      </c>
      <c r="M69" s="396" t="s">
        <v>534</v>
      </c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313"/>
      <c r="Y69" s="120"/>
      <c r="Z69" s="121"/>
      <c r="AA69" s="60"/>
      <c r="AB69" s="60"/>
      <c r="AC69" s="61"/>
      <c r="AD69" s="61"/>
      <c r="AE69" s="5"/>
      <c r="AF69" s="6"/>
      <c r="AG69" s="7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1:51" ht="20.25" customHeight="1">
      <c r="A70" s="74">
        <v>66</v>
      </c>
      <c r="B70" s="74">
        <v>20</v>
      </c>
      <c r="C70" s="75" t="s">
        <v>535</v>
      </c>
      <c r="D70" s="76" t="s">
        <v>536</v>
      </c>
      <c r="E70" s="76" t="s">
        <v>537</v>
      </c>
      <c r="F70" s="57">
        <v>54719033509</v>
      </c>
      <c r="G70" s="76" t="s">
        <v>538</v>
      </c>
      <c r="H70" s="124" t="s">
        <v>539</v>
      </c>
      <c r="I70" s="76" t="s">
        <v>374</v>
      </c>
      <c r="J70" s="76" t="s">
        <v>540</v>
      </c>
      <c r="K70" s="58">
        <v>3</v>
      </c>
      <c r="L70" s="76" t="s">
        <v>24</v>
      </c>
      <c r="M70" s="396" t="s">
        <v>541</v>
      </c>
      <c r="N70" s="291"/>
      <c r="O70" s="291"/>
      <c r="P70" s="291"/>
      <c r="Q70" s="291"/>
      <c r="R70" s="291"/>
      <c r="S70" s="291"/>
      <c r="T70" s="291"/>
      <c r="U70" s="291"/>
      <c r="V70" s="291"/>
      <c r="W70" s="291"/>
      <c r="X70" s="313"/>
      <c r="Y70" s="120"/>
      <c r="Z70" s="60"/>
      <c r="AA70" s="60"/>
      <c r="AB70" s="60"/>
      <c r="AC70" s="61"/>
      <c r="AD70" s="61"/>
      <c r="AE70" s="5"/>
      <c r="AF70" s="6"/>
      <c r="AG70" s="7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1:51" ht="20.25" customHeight="1">
      <c r="A71" s="74">
        <v>67</v>
      </c>
      <c r="B71" s="74">
        <v>21</v>
      </c>
      <c r="C71" s="75" t="s">
        <v>542</v>
      </c>
      <c r="D71" s="76" t="s">
        <v>543</v>
      </c>
      <c r="E71" s="76" t="s">
        <v>544</v>
      </c>
      <c r="F71" s="57">
        <v>66597814254</v>
      </c>
      <c r="G71" s="76" t="s">
        <v>545</v>
      </c>
      <c r="H71" s="102" t="s">
        <v>4849</v>
      </c>
      <c r="I71" s="76" t="s">
        <v>455</v>
      </c>
      <c r="J71" s="76" t="s">
        <v>456</v>
      </c>
      <c r="K71" s="58">
        <v>3</v>
      </c>
      <c r="L71" s="76" t="s">
        <v>24</v>
      </c>
      <c r="M71" s="396" t="s">
        <v>546</v>
      </c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313"/>
      <c r="Y71" s="120"/>
      <c r="Z71" s="60"/>
      <c r="AA71" s="60"/>
      <c r="AB71" s="60"/>
      <c r="AC71" s="61"/>
      <c r="AD71" s="61"/>
      <c r="AE71" s="5"/>
      <c r="AF71" s="6"/>
      <c r="AG71" s="7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1:51" ht="20.25" customHeight="1">
      <c r="A72" s="74">
        <v>68</v>
      </c>
      <c r="B72" s="74">
        <v>22</v>
      </c>
      <c r="C72" s="75" t="s">
        <v>547</v>
      </c>
      <c r="D72" s="76" t="s">
        <v>548</v>
      </c>
      <c r="E72" s="76" t="s">
        <v>549</v>
      </c>
      <c r="F72" s="57">
        <v>71367732581</v>
      </c>
      <c r="G72" s="76" t="s">
        <v>550</v>
      </c>
      <c r="H72" s="102" t="s">
        <v>4850</v>
      </c>
      <c r="I72" s="76" t="s">
        <v>201</v>
      </c>
      <c r="J72" s="76" t="s">
        <v>202</v>
      </c>
      <c r="K72" s="58">
        <v>7</v>
      </c>
      <c r="L72" s="76" t="s">
        <v>551</v>
      </c>
      <c r="M72" s="396" t="s">
        <v>552</v>
      </c>
      <c r="N72" s="291"/>
      <c r="O72" s="291"/>
      <c r="P72" s="291"/>
      <c r="Q72" s="291"/>
      <c r="R72" s="291"/>
      <c r="S72" s="291"/>
      <c r="T72" s="291"/>
      <c r="U72" s="291"/>
      <c r="V72" s="291"/>
      <c r="W72" s="291"/>
      <c r="X72" s="315"/>
      <c r="Y72" s="59"/>
      <c r="Z72" s="121"/>
      <c r="AA72" s="60"/>
      <c r="AB72" s="104"/>
      <c r="AC72" s="61"/>
      <c r="AD72" s="61"/>
      <c r="AE72" s="5"/>
      <c r="AF72" s="6"/>
      <c r="AG72" s="7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</row>
    <row r="73" spans="1:51" ht="20.25" customHeight="1">
      <c r="A73" s="74">
        <v>69</v>
      </c>
      <c r="B73" s="74">
        <v>23</v>
      </c>
      <c r="C73" s="75" t="s">
        <v>553</v>
      </c>
      <c r="D73" s="76" t="s">
        <v>554</v>
      </c>
      <c r="E73" s="76" t="s">
        <v>555</v>
      </c>
      <c r="F73" s="57">
        <v>72149773971</v>
      </c>
      <c r="G73" s="76" t="s">
        <v>556</v>
      </c>
      <c r="H73" s="102" t="s">
        <v>218</v>
      </c>
      <c r="I73" s="76" t="s">
        <v>557</v>
      </c>
      <c r="J73" s="76" t="s">
        <v>558</v>
      </c>
      <c r="K73" s="58">
        <v>3</v>
      </c>
      <c r="L73" s="76" t="s">
        <v>24</v>
      </c>
      <c r="M73" s="396" t="s">
        <v>559</v>
      </c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315"/>
      <c r="Y73" s="120"/>
      <c r="Z73" s="125"/>
      <c r="AA73" s="95"/>
      <c r="AB73" s="60"/>
      <c r="AC73" s="61"/>
      <c r="AD73" s="61"/>
      <c r="AE73" s="8"/>
      <c r="AF73" s="9"/>
      <c r="AG73" s="10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</row>
    <row r="74" spans="1:51" ht="20.25" customHeight="1">
      <c r="A74" s="74">
        <v>70</v>
      </c>
      <c r="B74" s="74">
        <v>24</v>
      </c>
      <c r="C74" s="75" t="s">
        <v>561</v>
      </c>
      <c r="D74" s="76" t="s">
        <v>562</v>
      </c>
      <c r="E74" s="76" t="s">
        <v>563</v>
      </c>
      <c r="F74" s="57">
        <v>91051804100</v>
      </c>
      <c r="G74" s="76" t="s">
        <v>564</v>
      </c>
      <c r="H74" s="102" t="s">
        <v>4851</v>
      </c>
      <c r="I74" s="76" t="s">
        <v>408</v>
      </c>
      <c r="J74" s="76" t="s">
        <v>566</v>
      </c>
      <c r="K74" s="58">
        <v>4</v>
      </c>
      <c r="L74" s="58" t="s">
        <v>410</v>
      </c>
      <c r="M74" s="396" t="s">
        <v>567</v>
      </c>
      <c r="N74" s="291"/>
      <c r="O74" s="291"/>
      <c r="P74" s="291"/>
      <c r="Q74" s="291"/>
      <c r="R74" s="291"/>
      <c r="S74" s="291"/>
      <c r="T74" s="291"/>
      <c r="U74" s="291"/>
      <c r="V74" s="291"/>
      <c r="W74" s="291"/>
      <c r="X74" s="315"/>
      <c r="Y74" s="120"/>
      <c r="Z74" s="121"/>
      <c r="AA74" s="121"/>
      <c r="AB74" s="60"/>
      <c r="AC74" s="61"/>
      <c r="AD74" s="61"/>
      <c r="AE74" s="5"/>
      <c r="AF74" s="6"/>
      <c r="AG74" s="7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1:51" ht="20.25" customHeight="1">
      <c r="A75" s="74">
        <v>71</v>
      </c>
      <c r="B75" s="74">
        <v>25</v>
      </c>
      <c r="C75" s="75" t="s">
        <v>568</v>
      </c>
      <c r="D75" s="76" t="s">
        <v>569</v>
      </c>
      <c r="E75" s="76" t="s">
        <v>570</v>
      </c>
      <c r="F75" s="57">
        <v>38859983763</v>
      </c>
      <c r="G75" s="76" t="s">
        <v>571</v>
      </c>
      <c r="H75" s="102" t="s">
        <v>4852</v>
      </c>
      <c r="I75" s="76" t="s">
        <v>408</v>
      </c>
      <c r="J75" s="76" t="s">
        <v>409</v>
      </c>
      <c r="K75" s="58">
        <v>4</v>
      </c>
      <c r="L75" s="58" t="s">
        <v>410</v>
      </c>
      <c r="M75" s="396" t="s">
        <v>572</v>
      </c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318"/>
      <c r="Y75" s="120"/>
      <c r="Z75" s="121"/>
      <c r="AA75" s="121"/>
      <c r="AB75" s="60"/>
      <c r="AC75" s="61"/>
      <c r="AD75" s="61"/>
      <c r="AE75" s="5"/>
      <c r="AF75" s="6"/>
      <c r="AG75" s="7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1:51" ht="20.25" customHeight="1">
      <c r="A76" s="74">
        <v>72</v>
      </c>
      <c r="B76" s="74">
        <v>26</v>
      </c>
      <c r="C76" s="75" t="s">
        <v>573</v>
      </c>
      <c r="D76" s="76" t="s">
        <v>574</v>
      </c>
      <c r="E76" s="76" t="s">
        <v>575</v>
      </c>
      <c r="F76" s="84" t="s">
        <v>576</v>
      </c>
      <c r="G76" s="76" t="s">
        <v>577</v>
      </c>
      <c r="H76" s="126" t="s">
        <v>578</v>
      </c>
      <c r="I76" s="76" t="s">
        <v>70</v>
      </c>
      <c r="J76" s="76" t="s">
        <v>71</v>
      </c>
      <c r="K76" s="58">
        <v>11</v>
      </c>
      <c r="L76" s="76" t="s">
        <v>579</v>
      </c>
      <c r="M76" s="396" t="s">
        <v>580</v>
      </c>
      <c r="N76" s="291"/>
      <c r="O76" s="291"/>
      <c r="P76" s="291"/>
      <c r="Q76" s="291"/>
      <c r="R76" s="291"/>
      <c r="S76" s="291"/>
      <c r="T76" s="291"/>
      <c r="U76" s="291"/>
      <c r="V76" s="291"/>
      <c r="W76" s="291"/>
      <c r="X76" s="315"/>
      <c r="Y76" s="120"/>
      <c r="Z76" s="60"/>
      <c r="AA76" s="60"/>
      <c r="AB76" s="60"/>
      <c r="AC76" s="61"/>
      <c r="AD76" s="61"/>
      <c r="AE76" s="8"/>
      <c r="AF76" s="9"/>
      <c r="AG76" s="10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1:51" ht="20.25" customHeight="1">
      <c r="A77" s="74">
        <v>73</v>
      </c>
      <c r="B77" s="74">
        <v>27</v>
      </c>
      <c r="C77" s="75" t="s">
        <v>582</v>
      </c>
      <c r="D77" s="76" t="s">
        <v>583</v>
      </c>
      <c r="E77" s="76" t="s">
        <v>584</v>
      </c>
      <c r="F77" s="84" t="s">
        <v>585</v>
      </c>
      <c r="G77" s="76" t="s">
        <v>586</v>
      </c>
      <c r="H77" s="102" t="s">
        <v>4853</v>
      </c>
      <c r="I77" s="76" t="s">
        <v>258</v>
      </c>
      <c r="J77" s="76" t="s">
        <v>587</v>
      </c>
      <c r="K77" s="58">
        <v>5</v>
      </c>
      <c r="L77" s="76" t="s">
        <v>302</v>
      </c>
      <c r="M77" s="396" t="s">
        <v>588</v>
      </c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315"/>
      <c r="Y77" s="120"/>
      <c r="Z77" s="60"/>
      <c r="AA77" s="60"/>
      <c r="AB77" s="60"/>
      <c r="AC77" s="61"/>
      <c r="AD77" s="61"/>
      <c r="AE77" s="8"/>
      <c r="AF77" s="9"/>
      <c r="AG77" s="10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</row>
    <row r="78" spans="1:51" ht="20.25" customHeight="1">
      <c r="A78" s="74">
        <v>74</v>
      </c>
      <c r="B78" s="74">
        <v>28</v>
      </c>
      <c r="C78" s="75" t="s">
        <v>590</v>
      </c>
      <c r="D78" s="76" t="s">
        <v>338</v>
      </c>
      <c r="E78" s="76" t="s">
        <v>591</v>
      </c>
      <c r="F78" s="84" t="s">
        <v>592</v>
      </c>
      <c r="G78" s="76" t="s">
        <v>593</v>
      </c>
      <c r="H78" s="127" t="s">
        <v>594</v>
      </c>
      <c r="I78" s="76" t="s">
        <v>350</v>
      </c>
      <c r="J78" s="76" t="s">
        <v>351</v>
      </c>
      <c r="K78" s="58">
        <v>11</v>
      </c>
      <c r="L78" s="76" t="s">
        <v>595</v>
      </c>
      <c r="M78" s="396" t="s">
        <v>596</v>
      </c>
      <c r="N78" s="291"/>
      <c r="O78" s="291"/>
      <c r="P78" s="291"/>
      <c r="Q78" s="291"/>
      <c r="R78" s="291"/>
      <c r="S78" s="291"/>
      <c r="T78" s="291"/>
      <c r="U78" s="291"/>
      <c r="V78" s="291"/>
      <c r="W78" s="291"/>
      <c r="X78" s="318"/>
      <c r="Y78" s="120"/>
      <c r="Z78" s="60"/>
      <c r="AA78" s="60"/>
      <c r="AB78" s="60"/>
      <c r="AC78" s="61"/>
      <c r="AD78" s="61"/>
      <c r="AE78" s="5"/>
      <c r="AF78" s="6"/>
      <c r="AG78" s="7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1:51" ht="20.25" customHeight="1">
      <c r="A79" s="74">
        <v>75</v>
      </c>
      <c r="B79" s="74">
        <v>29</v>
      </c>
      <c r="C79" s="75" t="s">
        <v>597</v>
      </c>
      <c r="D79" s="76" t="s">
        <v>598</v>
      </c>
      <c r="E79" s="76" t="s">
        <v>599</v>
      </c>
      <c r="F79" s="57">
        <v>20950883747</v>
      </c>
      <c r="G79" s="76" t="s">
        <v>600</v>
      </c>
      <c r="H79" s="93" t="s">
        <v>601</v>
      </c>
      <c r="I79" s="76" t="s">
        <v>70</v>
      </c>
      <c r="J79" s="76" t="s">
        <v>121</v>
      </c>
      <c r="K79" s="58">
        <v>8</v>
      </c>
      <c r="L79" s="76" t="s">
        <v>72</v>
      </c>
      <c r="M79" s="396" t="s">
        <v>602</v>
      </c>
      <c r="N79" s="291"/>
      <c r="O79" s="291"/>
      <c r="P79" s="291"/>
      <c r="Q79" s="291"/>
      <c r="R79" s="291"/>
      <c r="S79" s="291"/>
      <c r="T79" s="291"/>
      <c r="U79" s="291"/>
      <c r="V79" s="291"/>
      <c r="W79" s="291"/>
      <c r="X79" s="315"/>
      <c r="Y79" s="59"/>
      <c r="Z79" s="60"/>
      <c r="AA79" s="60"/>
      <c r="AB79" s="96"/>
      <c r="AC79" s="61"/>
      <c r="AD79" s="61"/>
      <c r="AE79" s="5"/>
      <c r="AF79" s="6"/>
      <c r="AG79" s="7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</row>
    <row r="80" spans="1:51" ht="20.25" customHeight="1">
      <c r="A80" s="74">
        <v>76</v>
      </c>
      <c r="B80" s="74">
        <v>30</v>
      </c>
      <c r="C80" s="75" t="s">
        <v>604</v>
      </c>
      <c r="D80" s="76" t="s">
        <v>605</v>
      </c>
      <c r="E80" s="76" t="s">
        <v>606</v>
      </c>
      <c r="F80" s="57">
        <v>34947430654</v>
      </c>
      <c r="G80" s="76" t="s">
        <v>607</v>
      </c>
      <c r="H80" s="102" t="s">
        <v>4854</v>
      </c>
      <c r="I80" s="76" t="s">
        <v>201</v>
      </c>
      <c r="J80" s="76" t="s">
        <v>506</v>
      </c>
      <c r="K80" s="58">
        <v>4</v>
      </c>
      <c r="L80" s="76" t="s">
        <v>608</v>
      </c>
      <c r="M80" s="396" t="s">
        <v>609</v>
      </c>
      <c r="N80" s="291"/>
      <c r="O80" s="291"/>
      <c r="P80" s="291"/>
      <c r="Q80" s="291"/>
      <c r="R80" s="291"/>
      <c r="S80" s="291"/>
      <c r="T80" s="291"/>
      <c r="U80" s="291"/>
      <c r="V80" s="291"/>
      <c r="W80" s="291"/>
      <c r="X80" s="315"/>
      <c r="Y80" s="59"/>
      <c r="Z80" s="60"/>
      <c r="AA80" s="60"/>
      <c r="AB80" s="85"/>
      <c r="AC80" s="61"/>
      <c r="AD80" s="61"/>
      <c r="AE80" s="5"/>
      <c r="AF80" s="6"/>
      <c r="AG80" s="7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1:51" ht="20.25" customHeight="1">
      <c r="A81" s="74">
        <v>77</v>
      </c>
      <c r="B81" s="74">
        <v>31</v>
      </c>
      <c r="C81" s="75" t="s">
        <v>614</v>
      </c>
      <c r="D81" s="76" t="s">
        <v>615</v>
      </c>
      <c r="E81" s="76" t="s">
        <v>616</v>
      </c>
      <c r="F81" s="84" t="s">
        <v>617</v>
      </c>
      <c r="G81" s="76" t="s">
        <v>618</v>
      </c>
      <c r="H81" s="77" t="s">
        <v>4855</v>
      </c>
      <c r="I81" s="76" t="s">
        <v>258</v>
      </c>
      <c r="J81" s="76" t="s">
        <v>161</v>
      </c>
      <c r="K81" s="58"/>
      <c r="L81" s="76" t="s">
        <v>61</v>
      </c>
      <c r="M81" s="402" t="s">
        <v>620</v>
      </c>
      <c r="N81" s="295"/>
      <c r="O81" s="295"/>
      <c r="P81" s="295"/>
      <c r="Q81" s="295"/>
      <c r="R81" s="295"/>
      <c r="S81" s="295"/>
      <c r="T81" s="295"/>
      <c r="U81" s="295"/>
      <c r="V81" s="295"/>
      <c r="W81" s="295"/>
      <c r="X81" s="296"/>
      <c r="Y81" s="59"/>
      <c r="Z81" s="60"/>
      <c r="AA81" s="60"/>
      <c r="AB81" s="60"/>
      <c r="AC81" s="61"/>
      <c r="AD81" s="61"/>
      <c r="AE81" s="5"/>
      <c r="AF81" s="6"/>
      <c r="AG81" s="7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1:51" ht="20.25" customHeight="1">
      <c r="A82" s="74">
        <v>78</v>
      </c>
      <c r="B82" s="74">
        <v>32</v>
      </c>
      <c r="C82" s="75" t="s">
        <v>623</v>
      </c>
      <c r="D82" s="76" t="s">
        <v>624</v>
      </c>
      <c r="E82" s="76" t="s">
        <v>625</v>
      </c>
      <c r="F82" s="57">
        <v>46106875125</v>
      </c>
      <c r="G82" s="76" t="s">
        <v>626</v>
      </c>
      <c r="H82" s="77" t="s">
        <v>4856</v>
      </c>
      <c r="I82" s="76" t="s">
        <v>201</v>
      </c>
      <c r="J82" s="76" t="s">
        <v>202</v>
      </c>
      <c r="K82" s="58">
        <v>4</v>
      </c>
      <c r="L82" s="76" t="s">
        <v>216</v>
      </c>
      <c r="M82" s="396" t="s">
        <v>632</v>
      </c>
      <c r="N82" s="291"/>
      <c r="O82" s="291"/>
      <c r="P82" s="291"/>
      <c r="Q82" s="291"/>
      <c r="R82" s="291"/>
      <c r="S82" s="291"/>
      <c r="T82" s="291"/>
      <c r="U82" s="291"/>
      <c r="V82" s="291"/>
      <c r="W82" s="291"/>
      <c r="X82" s="313"/>
      <c r="Y82" s="59"/>
      <c r="Z82" s="60"/>
      <c r="AA82" s="60"/>
      <c r="AB82" s="60"/>
      <c r="AC82" s="61"/>
      <c r="AD82" s="61"/>
      <c r="AE82" s="5"/>
      <c r="AF82" s="6"/>
      <c r="AG82" s="7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1:51" ht="40.5" customHeight="1">
      <c r="A83" s="74"/>
      <c r="B83" s="74"/>
      <c r="C83" s="289" t="s">
        <v>634</v>
      </c>
      <c r="D83" s="57"/>
      <c r="E83" s="59"/>
      <c r="F83" s="72"/>
      <c r="G83" s="56"/>
      <c r="H83" s="130"/>
      <c r="I83" s="59"/>
      <c r="J83" s="56"/>
      <c r="K83" s="58"/>
      <c r="L83" s="57"/>
      <c r="M83" s="403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02"/>
      <c r="Y83" s="72"/>
      <c r="Z83" s="60"/>
      <c r="AA83" s="60"/>
      <c r="AB83" s="60"/>
      <c r="AC83" s="61"/>
      <c r="AD83" s="61"/>
      <c r="AE83" s="21"/>
      <c r="AF83" s="22"/>
      <c r="AG83" s="23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1:51" ht="19.5" customHeight="1">
      <c r="A84" s="74">
        <v>79</v>
      </c>
      <c r="B84" s="74">
        <v>1</v>
      </c>
      <c r="C84" s="118" t="s">
        <v>636</v>
      </c>
      <c r="D84" s="76" t="s">
        <v>637</v>
      </c>
      <c r="E84" s="76" t="s">
        <v>638</v>
      </c>
      <c r="F84" s="57">
        <v>29265221279</v>
      </c>
      <c r="G84" s="76" t="s">
        <v>640</v>
      </c>
      <c r="H84" s="102" t="s">
        <v>4857</v>
      </c>
      <c r="I84" s="76" t="s">
        <v>173</v>
      </c>
      <c r="J84" s="76" t="s">
        <v>322</v>
      </c>
      <c r="K84" s="58">
        <v>5</v>
      </c>
      <c r="L84" s="76" t="s">
        <v>641</v>
      </c>
      <c r="M84" s="397" t="s">
        <v>642</v>
      </c>
      <c r="N84" s="291"/>
      <c r="O84" s="291"/>
      <c r="P84" s="291"/>
      <c r="Q84" s="291"/>
      <c r="R84" s="291"/>
      <c r="S84" s="291"/>
      <c r="T84" s="291"/>
      <c r="U84" s="291"/>
      <c r="V84" s="291"/>
      <c r="W84" s="291"/>
      <c r="X84" s="307"/>
      <c r="Y84" s="120"/>
      <c r="Z84" s="105"/>
      <c r="AA84" s="105"/>
      <c r="AB84" s="105"/>
      <c r="AC84" s="61"/>
      <c r="AD84" s="61"/>
      <c r="AE84" s="24"/>
      <c r="AF84" s="25"/>
      <c r="AG84" s="11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1:51" ht="20.25" customHeight="1">
      <c r="A85" s="74">
        <v>80</v>
      </c>
      <c r="B85" s="74">
        <v>2</v>
      </c>
      <c r="C85" s="118" t="s">
        <v>645</v>
      </c>
      <c r="D85" s="76" t="s">
        <v>646</v>
      </c>
      <c r="E85" s="76" t="s">
        <v>647</v>
      </c>
      <c r="F85" s="57">
        <v>58146774117</v>
      </c>
      <c r="G85" s="76" t="s">
        <v>648</v>
      </c>
      <c r="H85" s="102" t="s">
        <v>4858</v>
      </c>
      <c r="I85" s="76" t="s">
        <v>232</v>
      </c>
      <c r="J85" s="57" t="s">
        <v>649</v>
      </c>
      <c r="K85" s="58">
        <v>3</v>
      </c>
      <c r="L85" s="76" t="s">
        <v>650</v>
      </c>
      <c r="M85" s="404" t="s">
        <v>651</v>
      </c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307"/>
      <c r="Y85" s="59"/>
      <c r="Z85" s="60"/>
      <c r="AA85" s="60"/>
      <c r="AB85" s="60"/>
      <c r="AC85" s="61"/>
      <c r="AD85" s="61"/>
      <c r="AE85" s="1"/>
      <c r="AF85" s="2"/>
      <c r="AG85" s="3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1:51" ht="20.25" customHeight="1">
      <c r="A86" s="74">
        <v>81</v>
      </c>
      <c r="B86" s="74">
        <v>3</v>
      </c>
      <c r="C86" s="75" t="s">
        <v>652</v>
      </c>
      <c r="D86" s="76" t="s">
        <v>653</v>
      </c>
      <c r="E86" s="76" t="s">
        <v>654</v>
      </c>
      <c r="F86" s="57">
        <v>58077261904</v>
      </c>
      <c r="G86" s="76" t="s">
        <v>655</v>
      </c>
      <c r="H86" s="77" t="s">
        <v>560</v>
      </c>
      <c r="I86" s="76" t="s">
        <v>656</v>
      </c>
      <c r="J86" s="76" t="s">
        <v>259</v>
      </c>
      <c r="K86" s="58">
        <v>6</v>
      </c>
      <c r="L86" s="76" t="s">
        <v>657</v>
      </c>
      <c r="M86" s="396" t="s">
        <v>658</v>
      </c>
      <c r="N86" s="291"/>
      <c r="O86" s="291"/>
      <c r="P86" s="291"/>
      <c r="Q86" s="291"/>
      <c r="R86" s="291"/>
      <c r="S86" s="291"/>
      <c r="T86" s="291"/>
      <c r="U86" s="291"/>
      <c r="V86" s="291"/>
      <c r="W86" s="291"/>
      <c r="X86" s="313"/>
      <c r="Y86" s="120"/>
      <c r="Z86" s="85"/>
      <c r="AA86" s="60"/>
      <c r="AB86" s="60"/>
      <c r="AC86" s="61"/>
      <c r="AD86" s="61"/>
      <c r="AE86" s="5"/>
      <c r="AF86" s="6"/>
      <c r="AG86" s="7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1:51" ht="20.25" customHeight="1">
      <c r="A87" s="74">
        <v>82</v>
      </c>
      <c r="B87" s="74">
        <v>4</v>
      </c>
      <c r="C87" s="75" t="s">
        <v>44</v>
      </c>
      <c r="D87" s="76" t="s">
        <v>659</v>
      </c>
      <c r="E87" s="76" t="s">
        <v>660</v>
      </c>
      <c r="F87" s="57">
        <v>87858338852</v>
      </c>
      <c r="G87" s="76" t="s">
        <v>661</v>
      </c>
      <c r="H87" s="83" t="s">
        <v>662</v>
      </c>
      <c r="I87" s="76" t="s">
        <v>350</v>
      </c>
      <c r="J87" s="76" t="s">
        <v>663</v>
      </c>
      <c r="K87" s="58">
        <v>9</v>
      </c>
      <c r="L87" s="76" t="s">
        <v>595</v>
      </c>
      <c r="M87" s="396" t="s">
        <v>664</v>
      </c>
      <c r="N87" s="291"/>
      <c r="O87" s="291"/>
      <c r="P87" s="291"/>
      <c r="Q87" s="291"/>
      <c r="R87" s="291"/>
      <c r="S87" s="291"/>
      <c r="T87" s="291"/>
      <c r="U87" s="291"/>
      <c r="V87" s="291"/>
      <c r="W87" s="291"/>
      <c r="X87" s="317"/>
      <c r="Y87" s="120"/>
      <c r="Z87" s="85"/>
      <c r="AA87" s="60"/>
      <c r="AB87" s="60"/>
      <c r="AC87" s="61"/>
      <c r="AD87" s="61"/>
      <c r="AE87" s="5"/>
      <c r="AF87" s="6"/>
      <c r="AG87" s="7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1:51" ht="20.25" customHeight="1">
      <c r="A88" s="74">
        <v>83</v>
      </c>
      <c r="B88" s="74">
        <v>5</v>
      </c>
      <c r="C88" s="75" t="s">
        <v>665</v>
      </c>
      <c r="D88" s="76" t="s">
        <v>666</v>
      </c>
      <c r="E88" s="76" t="s">
        <v>667</v>
      </c>
      <c r="F88" s="57">
        <v>72959495491</v>
      </c>
      <c r="G88" s="76" t="s">
        <v>668</v>
      </c>
      <c r="H88" s="77" t="s">
        <v>4859</v>
      </c>
      <c r="I88" s="76" t="s">
        <v>129</v>
      </c>
      <c r="J88" s="76" t="s">
        <v>669</v>
      </c>
      <c r="K88" s="58">
        <v>4</v>
      </c>
      <c r="L88" s="76" t="s">
        <v>670</v>
      </c>
      <c r="M88" s="396" t="s">
        <v>671</v>
      </c>
      <c r="N88" s="291"/>
      <c r="O88" s="291"/>
      <c r="P88" s="291"/>
      <c r="Q88" s="291"/>
      <c r="R88" s="291"/>
      <c r="S88" s="291"/>
      <c r="T88" s="291"/>
      <c r="U88" s="291"/>
      <c r="V88" s="291"/>
      <c r="W88" s="291"/>
      <c r="X88" s="313"/>
      <c r="Y88" s="120"/>
      <c r="Z88" s="123"/>
      <c r="AA88" s="60"/>
      <c r="AB88" s="60"/>
      <c r="AC88" s="61"/>
      <c r="AD88" s="61"/>
      <c r="AE88" s="8"/>
      <c r="AF88" s="9"/>
      <c r="AG88" s="10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1:51" ht="19.5" customHeight="1">
      <c r="A89" s="74">
        <v>84</v>
      </c>
      <c r="B89" s="74">
        <v>6</v>
      </c>
      <c r="C89" s="75" t="s">
        <v>672</v>
      </c>
      <c r="D89" s="76" t="s">
        <v>673</v>
      </c>
      <c r="E89" s="76" t="s">
        <v>674</v>
      </c>
      <c r="F89" s="57">
        <v>52208131924</v>
      </c>
      <c r="G89" s="76" t="s">
        <v>675</v>
      </c>
      <c r="H89" s="77" t="s">
        <v>4860</v>
      </c>
      <c r="I89" s="76" t="s">
        <v>676</v>
      </c>
      <c r="J89" s="76" t="s">
        <v>677</v>
      </c>
      <c r="K89" s="58">
        <v>3</v>
      </c>
      <c r="L89" s="76" t="s">
        <v>678</v>
      </c>
      <c r="M89" s="396" t="s">
        <v>679</v>
      </c>
      <c r="N89" s="291"/>
      <c r="O89" s="291"/>
      <c r="P89" s="291"/>
      <c r="Q89" s="291"/>
      <c r="R89" s="291"/>
      <c r="S89" s="291"/>
      <c r="T89" s="291"/>
      <c r="U89" s="291"/>
      <c r="V89" s="291"/>
      <c r="W89" s="291"/>
      <c r="X89" s="313"/>
      <c r="Y89" s="107"/>
      <c r="Z89" s="60"/>
      <c r="AA89" s="60"/>
      <c r="AB89" s="60"/>
      <c r="AC89" s="61"/>
      <c r="AD89" s="61"/>
      <c r="AE89" s="5"/>
      <c r="AF89" s="6"/>
      <c r="AG89" s="7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1:51" ht="19.5" customHeight="1">
      <c r="A90" s="74">
        <v>85</v>
      </c>
      <c r="B90" s="74">
        <v>7</v>
      </c>
      <c r="C90" s="75" t="s">
        <v>680</v>
      </c>
      <c r="D90" s="76" t="s">
        <v>681</v>
      </c>
      <c r="E90" s="76" t="s">
        <v>682</v>
      </c>
      <c r="F90" s="57">
        <v>54314584088</v>
      </c>
      <c r="G90" s="76" t="s">
        <v>683</v>
      </c>
      <c r="H90" s="77" t="s">
        <v>4861</v>
      </c>
      <c r="I90" s="76" t="s">
        <v>684</v>
      </c>
      <c r="J90" s="76" t="s">
        <v>558</v>
      </c>
      <c r="K90" s="58">
        <v>4</v>
      </c>
      <c r="L90" s="76" t="s">
        <v>685</v>
      </c>
      <c r="M90" s="396" t="s">
        <v>686</v>
      </c>
      <c r="N90" s="291"/>
      <c r="O90" s="291"/>
      <c r="P90" s="291"/>
      <c r="Q90" s="291"/>
      <c r="R90" s="291"/>
      <c r="S90" s="291"/>
      <c r="T90" s="291"/>
      <c r="U90" s="291"/>
      <c r="V90" s="291"/>
      <c r="W90" s="291"/>
      <c r="X90" s="313"/>
      <c r="Y90" s="59"/>
      <c r="Z90" s="60"/>
      <c r="AA90" s="60"/>
      <c r="AB90" s="60"/>
      <c r="AC90" s="61"/>
      <c r="AD90" s="61"/>
      <c r="AE90" s="5"/>
      <c r="AF90" s="6"/>
      <c r="AG90" s="7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</row>
    <row r="91" spans="1:51" ht="19.5" customHeight="1">
      <c r="A91" s="74">
        <v>86</v>
      </c>
      <c r="B91" s="74">
        <v>8</v>
      </c>
      <c r="C91" s="75" t="s">
        <v>177</v>
      </c>
      <c r="D91" s="76" t="s">
        <v>687</v>
      </c>
      <c r="E91" s="76" t="s">
        <v>688</v>
      </c>
      <c r="F91" s="57">
        <v>78612564110</v>
      </c>
      <c r="G91" s="76" t="s">
        <v>689</v>
      </c>
      <c r="H91" s="77" t="s">
        <v>4862</v>
      </c>
      <c r="I91" s="76" t="s">
        <v>232</v>
      </c>
      <c r="J91" s="76" t="s">
        <v>690</v>
      </c>
      <c r="K91" s="58">
        <v>9</v>
      </c>
      <c r="L91" s="76" t="s">
        <v>691</v>
      </c>
      <c r="M91" s="396" t="s">
        <v>692</v>
      </c>
      <c r="N91" s="291"/>
      <c r="O91" s="291"/>
      <c r="P91" s="291"/>
      <c r="Q91" s="291"/>
      <c r="R91" s="291"/>
      <c r="S91" s="291"/>
      <c r="T91" s="291"/>
      <c r="U91" s="291"/>
      <c r="V91" s="291"/>
      <c r="W91" s="291"/>
      <c r="X91" s="313"/>
      <c r="Y91" s="120"/>
      <c r="Z91" s="60"/>
      <c r="AA91" s="60"/>
      <c r="AB91" s="60"/>
      <c r="AC91" s="61"/>
      <c r="AD91" s="61"/>
      <c r="AE91" s="5"/>
      <c r="AF91" s="6"/>
      <c r="AG91" s="7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</row>
    <row r="92" spans="1:51" ht="19.5" customHeight="1">
      <c r="A92" s="74">
        <v>87</v>
      </c>
      <c r="B92" s="74">
        <v>9</v>
      </c>
      <c r="C92" s="75" t="s">
        <v>693</v>
      </c>
      <c r="D92" s="76" t="s">
        <v>694</v>
      </c>
      <c r="E92" s="76" t="s">
        <v>695</v>
      </c>
      <c r="F92" s="57">
        <v>38594700101</v>
      </c>
      <c r="G92" s="76" t="s">
        <v>696</v>
      </c>
      <c r="H92" s="77" t="s">
        <v>4863</v>
      </c>
      <c r="I92" s="76" t="s">
        <v>697</v>
      </c>
      <c r="J92" s="76" t="s">
        <v>259</v>
      </c>
      <c r="K92" s="58"/>
      <c r="L92" s="76" t="s">
        <v>698</v>
      </c>
      <c r="M92" s="396" t="s">
        <v>699</v>
      </c>
      <c r="N92" s="291"/>
      <c r="O92" s="291"/>
      <c r="P92" s="291"/>
      <c r="Q92" s="291"/>
      <c r="R92" s="291"/>
      <c r="S92" s="291"/>
      <c r="T92" s="291"/>
      <c r="U92" s="291"/>
      <c r="V92" s="291"/>
      <c r="W92" s="291"/>
      <c r="X92" s="307"/>
      <c r="Z92" s="132"/>
      <c r="AA92" s="132"/>
      <c r="AB92" s="132"/>
      <c r="AC92" s="60"/>
      <c r="AD92" s="60"/>
      <c r="AE92" s="26"/>
      <c r="AF92" s="26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</row>
    <row r="93" spans="1:51" ht="20.25" customHeight="1">
      <c r="A93" s="74">
        <v>88</v>
      </c>
      <c r="B93" s="74">
        <v>10</v>
      </c>
      <c r="C93" s="75" t="s">
        <v>700</v>
      </c>
      <c r="D93" s="76" t="s">
        <v>701</v>
      </c>
      <c r="E93" s="76" t="s">
        <v>702</v>
      </c>
      <c r="F93" s="57">
        <v>42105502220</v>
      </c>
      <c r="G93" s="76" t="s">
        <v>703</v>
      </c>
      <c r="H93" s="77" t="s">
        <v>4864</v>
      </c>
      <c r="I93" s="76" t="s">
        <v>173</v>
      </c>
      <c r="J93" s="76" t="s">
        <v>322</v>
      </c>
      <c r="K93" s="58">
        <v>4</v>
      </c>
      <c r="L93" s="76" t="s">
        <v>704</v>
      </c>
      <c r="M93" s="396" t="s">
        <v>705</v>
      </c>
      <c r="N93" s="291"/>
      <c r="O93" s="291"/>
      <c r="P93" s="291"/>
      <c r="Q93" s="291"/>
      <c r="R93" s="291"/>
      <c r="S93" s="291"/>
      <c r="T93" s="291"/>
      <c r="U93" s="291"/>
      <c r="V93" s="291"/>
      <c r="W93" s="291"/>
      <c r="X93" s="313"/>
      <c r="Y93" s="120"/>
      <c r="Z93" s="60"/>
      <c r="AA93" s="60"/>
      <c r="AB93" s="60"/>
      <c r="AC93" s="61"/>
      <c r="AD93" s="61"/>
      <c r="AE93" s="5"/>
      <c r="AF93" s="6"/>
      <c r="AG93" s="7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</row>
    <row r="94" spans="1:51" ht="20.25" customHeight="1">
      <c r="A94" s="74">
        <v>89</v>
      </c>
      <c r="B94" s="74">
        <v>11</v>
      </c>
      <c r="C94" s="75" t="s">
        <v>706</v>
      </c>
      <c r="D94" s="76" t="s">
        <v>707</v>
      </c>
      <c r="E94" s="76" t="s">
        <v>708</v>
      </c>
      <c r="F94" s="57">
        <v>59315369479</v>
      </c>
      <c r="G94" s="76" t="s">
        <v>709</v>
      </c>
      <c r="H94" s="77" t="s">
        <v>4865</v>
      </c>
      <c r="I94" s="76" t="s">
        <v>408</v>
      </c>
      <c r="J94" s="76" t="s">
        <v>710</v>
      </c>
      <c r="K94" s="58">
        <v>4</v>
      </c>
      <c r="L94" s="76" t="s">
        <v>711</v>
      </c>
      <c r="M94" s="396" t="s">
        <v>712</v>
      </c>
      <c r="N94" s="291"/>
      <c r="O94" s="291"/>
      <c r="P94" s="291"/>
      <c r="Q94" s="291"/>
      <c r="R94" s="291"/>
      <c r="S94" s="291"/>
      <c r="T94" s="291"/>
      <c r="U94" s="291"/>
      <c r="V94" s="291"/>
      <c r="W94" s="291"/>
      <c r="X94" s="313"/>
      <c r="Y94" s="120"/>
      <c r="Z94" s="60"/>
      <c r="AA94" s="60"/>
      <c r="AB94" s="60"/>
      <c r="AC94" s="61"/>
      <c r="AD94" s="61"/>
      <c r="AE94" s="8"/>
      <c r="AF94" s="9"/>
      <c r="AG94" s="10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</row>
    <row r="95" spans="1:51" ht="20.25" customHeight="1">
      <c r="A95" s="74">
        <v>90</v>
      </c>
      <c r="B95" s="74">
        <v>12</v>
      </c>
      <c r="C95" s="75" t="s">
        <v>713</v>
      </c>
      <c r="D95" s="76" t="s">
        <v>714</v>
      </c>
      <c r="E95" s="76" t="s">
        <v>715</v>
      </c>
      <c r="F95" s="133" t="s">
        <v>716</v>
      </c>
      <c r="G95" s="97" t="s">
        <v>717</v>
      </c>
      <c r="H95" s="134" t="s">
        <v>718</v>
      </c>
      <c r="I95" s="76" t="s">
        <v>106</v>
      </c>
      <c r="J95" s="76" t="s">
        <v>719</v>
      </c>
      <c r="K95" s="58"/>
      <c r="L95" s="76" t="s">
        <v>108</v>
      </c>
      <c r="M95" s="396" t="s">
        <v>720</v>
      </c>
      <c r="N95" s="291"/>
      <c r="O95" s="291"/>
      <c r="P95" s="291"/>
      <c r="Q95" s="291"/>
      <c r="R95" s="291"/>
      <c r="S95" s="291"/>
      <c r="T95" s="291"/>
      <c r="U95" s="291"/>
      <c r="V95" s="291"/>
      <c r="W95" s="291"/>
      <c r="X95" s="313"/>
      <c r="Y95" s="59"/>
      <c r="Z95" s="60"/>
      <c r="AA95" s="60"/>
      <c r="AB95" s="60"/>
      <c r="AC95" s="61"/>
      <c r="AD95" s="61"/>
      <c r="AE95" s="5"/>
      <c r="AF95" s="6"/>
      <c r="AG95" s="7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</row>
    <row r="96" spans="1:51" ht="20.25" customHeight="1">
      <c r="A96" s="74">
        <v>91</v>
      </c>
      <c r="B96" s="74">
        <v>13</v>
      </c>
      <c r="C96" s="75" t="s">
        <v>721</v>
      </c>
      <c r="D96" s="76" t="s">
        <v>722</v>
      </c>
      <c r="E96" s="76" t="s">
        <v>723</v>
      </c>
      <c r="F96" s="57">
        <v>76870732503</v>
      </c>
      <c r="G96" s="76" t="s">
        <v>724</v>
      </c>
      <c r="H96" s="89" t="s">
        <v>725</v>
      </c>
      <c r="I96" s="76" t="s">
        <v>728</v>
      </c>
      <c r="J96" s="76" t="s">
        <v>669</v>
      </c>
      <c r="K96" s="58">
        <v>4</v>
      </c>
      <c r="L96" s="76" t="s">
        <v>657</v>
      </c>
      <c r="M96" s="396" t="s">
        <v>729</v>
      </c>
      <c r="N96" s="291"/>
      <c r="O96" s="291"/>
      <c r="P96" s="291"/>
      <c r="Q96" s="291"/>
      <c r="R96" s="291"/>
      <c r="S96" s="291"/>
      <c r="T96" s="291"/>
      <c r="U96" s="291"/>
      <c r="V96" s="291"/>
      <c r="W96" s="291"/>
      <c r="X96" s="313"/>
      <c r="Y96" s="59"/>
      <c r="Z96" s="60"/>
      <c r="AA96" s="60"/>
      <c r="AB96" s="60"/>
      <c r="AC96" s="61"/>
      <c r="AD96" s="61"/>
      <c r="AE96" s="5"/>
      <c r="AF96" s="6"/>
      <c r="AG96" s="7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</row>
    <row r="97" spans="1:51" ht="20.25" customHeight="1">
      <c r="A97" s="74">
        <v>92</v>
      </c>
      <c r="B97" s="74">
        <v>14</v>
      </c>
      <c r="C97" s="75" t="s">
        <v>732</v>
      </c>
      <c r="D97" s="76" t="s">
        <v>733</v>
      </c>
      <c r="E97" s="76" t="s">
        <v>734</v>
      </c>
      <c r="F97" s="84" t="s">
        <v>735</v>
      </c>
      <c r="G97" s="76" t="s">
        <v>736</v>
      </c>
      <c r="H97" s="77" t="s">
        <v>4866</v>
      </c>
      <c r="I97" s="76" t="s">
        <v>408</v>
      </c>
      <c r="J97" s="76" t="s">
        <v>739</v>
      </c>
      <c r="K97" s="58">
        <v>5</v>
      </c>
      <c r="L97" s="76" t="s">
        <v>740</v>
      </c>
      <c r="M97" s="396" t="s">
        <v>726</v>
      </c>
      <c r="N97" s="291"/>
      <c r="O97" s="291"/>
      <c r="P97" s="291"/>
      <c r="Q97" s="291"/>
      <c r="R97" s="291"/>
      <c r="S97" s="291"/>
      <c r="T97" s="291"/>
      <c r="U97" s="291"/>
      <c r="V97" s="291"/>
      <c r="W97" s="291"/>
      <c r="X97" s="313"/>
      <c r="Y97" s="120"/>
      <c r="Z97" s="135"/>
      <c r="AA97" s="60"/>
      <c r="AB97" s="60"/>
      <c r="AC97" s="61"/>
      <c r="AD97" s="61"/>
      <c r="AE97" s="5"/>
      <c r="AF97" s="6"/>
      <c r="AG97" s="7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</row>
    <row r="98" spans="1:51" ht="20.25" customHeight="1">
      <c r="A98" s="74">
        <v>93</v>
      </c>
      <c r="B98" s="74">
        <v>15</v>
      </c>
      <c r="C98" s="75" t="s">
        <v>745</v>
      </c>
      <c r="D98" s="76" t="s">
        <v>748</v>
      </c>
      <c r="E98" s="76" t="s">
        <v>749</v>
      </c>
      <c r="F98" s="84" t="s">
        <v>750</v>
      </c>
      <c r="G98" s="76" t="s">
        <v>751</v>
      </c>
      <c r="H98" s="77" t="s">
        <v>4867</v>
      </c>
      <c r="I98" s="76" t="s">
        <v>408</v>
      </c>
      <c r="J98" s="76" t="s">
        <v>409</v>
      </c>
      <c r="K98" s="58">
        <v>10</v>
      </c>
      <c r="L98" s="76" t="s">
        <v>754</v>
      </c>
      <c r="M98" s="396" t="s">
        <v>755</v>
      </c>
      <c r="N98" s="291"/>
      <c r="O98" s="291"/>
      <c r="P98" s="291"/>
      <c r="Q98" s="291"/>
      <c r="R98" s="291"/>
      <c r="S98" s="291"/>
      <c r="T98" s="291"/>
      <c r="U98" s="291"/>
      <c r="V98" s="291"/>
      <c r="W98" s="291"/>
      <c r="X98" s="313"/>
      <c r="Y98" s="120"/>
      <c r="Z98" s="60"/>
      <c r="AA98" s="60"/>
      <c r="AB98" s="60"/>
      <c r="AC98" s="61"/>
      <c r="AD98" s="61"/>
      <c r="AE98" s="5"/>
      <c r="AF98" s="6"/>
      <c r="AG98" s="7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</row>
    <row r="99" spans="1:51" ht="20.25" customHeight="1">
      <c r="A99" s="74">
        <v>94</v>
      </c>
      <c r="B99" s="74">
        <v>16</v>
      </c>
      <c r="C99" s="75" t="s">
        <v>765</v>
      </c>
      <c r="D99" s="76" t="s">
        <v>766</v>
      </c>
      <c r="E99" s="76" t="s">
        <v>767</v>
      </c>
      <c r="F99" s="57">
        <v>16018390550</v>
      </c>
      <c r="G99" s="76" t="s">
        <v>768</v>
      </c>
      <c r="H99" s="102" t="s">
        <v>4868</v>
      </c>
      <c r="I99" s="76" t="s">
        <v>778</v>
      </c>
      <c r="J99" s="76" t="s">
        <v>266</v>
      </c>
      <c r="K99" s="58">
        <v>4</v>
      </c>
      <c r="L99" s="76" t="s">
        <v>193</v>
      </c>
      <c r="M99" s="396" t="s">
        <v>781</v>
      </c>
      <c r="N99" s="291"/>
      <c r="O99" s="291"/>
      <c r="P99" s="291"/>
      <c r="Q99" s="291"/>
      <c r="R99" s="291"/>
      <c r="S99" s="291"/>
      <c r="T99" s="291"/>
      <c r="U99" s="291"/>
      <c r="V99" s="291"/>
      <c r="W99" s="291"/>
      <c r="X99" s="313"/>
      <c r="Y99" s="120"/>
      <c r="Z99" s="60"/>
      <c r="AA99" s="60"/>
      <c r="AB99" s="60"/>
      <c r="AC99" s="61"/>
      <c r="AD99" s="61"/>
      <c r="AE99" s="8"/>
      <c r="AF99" s="9"/>
      <c r="AG99" s="10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</row>
    <row r="100" spans="1:51" ht="20.25" customHeight="1">
      <c r="A100" s="74">
        <v>95</v>
      </c>
      <c r="B100" s="74">
        <v>17</v>
      </c>
      <c r="C100" s="75" t="s">
        <v>792</v>
      </c>
      <c r="D100" s="76" t="s">
        <v>793</v>
      </c>
      <c r="E100" s="76" t="s">
        <v>767</v>
      </c>
      <c r="F100" s="57">
        <v>16018390550</v>
      </c>
      <c r="G100" s="76" t="s">
        <v>795</v>
      </c>
      <c r="H100" s="102" t="s">
        <v>4868</v>
      </c>
      <c r="I100" s="76" t="s">
        <v>796</v>
      </c>
      <c r="J100" s="76" t="s">
        <v>739</v>
      </c>
      <c r="K100" s="58">
        <v>7</v>
      </c>
      <c r="L100" s="58" t="s">
        <v>798</v>
      </c>
      <c r="M100" s="396" t="s">
        <v>799</v>
      </c>
      <c r="N100" s="291"/>
      <c r="O100" s="291"/>
      <c r="P100" s="291"/>
      <c r="Q100" s="291"/>
      <c r="R100" s="291"/>
      <c r="S100" s="291"/>
      <c r="T100" s="291"/>
      <c r="U100" s="291"/>
      <c r="V100" s="291"/>
      <c r="W100" s="291"/>
      <c r="X100" s="313"/>
      <c r="Y100" s="120"/>
      <c r="Z100" s="60"/>
      <c r="AA100" s="60"/>
      <c r="AB100" s="60"/>
      <c r="AC100" s="61"/>
      <c r="AD100" s="61"/>
      <c r="AE100" s="5"/>
      <c r="AF100" s="6"/>
      <c r="AG100" s="7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</row>
    <row r="101" spans="1:51" ht="20.25" customHeight="1">
      <c r="A101" s="74">
        <v>96</v>
      </c>
      <c r="B101" s="74">
        <v>18</v>
      </c>
      <c r="C101" s="75" t="s">
        <v>804</v>
      </c>
      <c r="D101" s="76" t="s">
        <v>805</v>
      </c>
      <c r="E101" s="76" t="s">
        <v>806</v>
      </c>
      <c r="F101" s="57">
        <v>80462671526</v>
      </c>
      <c r="G101" s="76" t="s">
        <v>807</v>
      </c>
      <c r="H101" s="102" t="s">
        <v>4869</v>
      </c>
      <c r="I101" s="76" t="s">
        <v>129</v>
      </c>
      <c r="J101" s="76" t="s">
        <v>130</v>
      </c>
      <c r="K101" s="58">
        <v>5</v>
      </c>
      <c r="L101" s="76" t="s">
        <v>815</v>
      </c>
      <c r="M101" s="396" t="s">
        <v>816</v>
      </c>
      <c r="N101" s="291"/>
      <c r="O101" s="291"/>
      <c r="P101" s="291"/>
      <c r="Q101" s="291"/>
      <c r="R101" s="291"/>
      <c r="S101" s="291"/>
      <c r="T101" s="291"/>
      <c r="U101" s="291"/>
      <c r="V101" s="291"/>
      <c r="W101" s="291"/>
      <c r="X101" s="313"/>
      <c r="Y101" s="120"/>
      <c r="Z101" s="85"/>
      <c r="AA101" s="60"/>
      <c r="AB101" s="60"/>
      <c r="AC101" s="61"/>
      <c r="AD101" s="61"/>
      <c r="AE101" s="5"/>
      <c r="AF101" s="6"/>
      <c r="AG101" s="7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</row>
    <row r="102" spans="1:51" ht="20.25" customHeight="1">
      <c r="A102" s="74">
        <v>97</v>
      </c>
      <c r="B102" s="74">
        <v>19</v>
      </c>
      <c r="C102" s="75" t="s">
        <v>821</v>
      </c>
      <c r="D102" s="76" t="s">
        <v>805</v>
      </c>
      <c r="E102" s="76" t="s">
        <v>822</v>
      </c>
      <c r="F102" s="57">
        <v>82075872515</v>
      </c>
      <c r="G102" s="76" t="s">
        <v>823</v>
      </c>
      <c r="H102" s="102" t="s">
        <v>4870</v>
      </c>
      <c r="I102" s="76" t="s">
        <v>828</v>
      </c>
      <c r="J102" s="76" t="s">
        <v>829</v>
      </c>
      <c r="K102" s="58">
        <v>7</v>
      </c>
      <c r="L102" s="76" t="s">
        <v>698</v>
      </c>
      <c r="M102" s="396" t="s">
        <v>830</v>
      </c>
      <c r="N102" s="291"/>
      <c r="O102" s="291"/>
      <c r="P102" s="291"/>
      <c r="Q102" s="291"/>
      <c r="R102" s="291"/>
      <c r="S102" s="291"/>
      <c r="T102" s="291"/>
      <c r="U102" s="291"/>
      <c r="V102" s="291"/>
      <c r="W102" s="291"/>
      <c r="X102" s="313"/>
      <c r="Y102" s="120"/>
      <c r="Z102" s="136"/>
      <c r="AA102" s="60"/>
      <c r="AB102" s="60"/>
      <c r="AC102" s="61"/>
      <c r="AD102" s="61"/>
      <c r="AE102" s="5"/>
      <c r="AF102" s="6"/>
      <c r="AG102" s="7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</row>
    <row r="103" spans="1:51" ht="20.25" customHeight="1">
      <c r="A103" s="74">
        <v>98</v>
      </c>
      <c r="B103" s="74">
        <v>20</v>
      </c>
      <c r="C103" s="75" t="s">
        <v>840</v>
      </c>
      <c r="D103" s="76" t="s">
        <v>841</v>
      </c>
      <c r="E103" s="76" t="s">
        <v>842</v>
      </c>
      <c r="F103" s="57">
        <v>57413166936</v>
      </c>
      <c r="G103" s="76" t="s">
        <v>843</v>
      </c>
      <c r="H103" s="77" t="s">
        <v>4871</v>
      </c>
      <c r="I103" s="76" t="s">
        <v>847</v>
      </c>
      <c r="J103" s="76" t="s">
        <v>332</v>
      </c>
      <c r="K103" s="58">
        <v>7</v>
      </c>
      <c r="L103" s="76" t="s">
        <v>815</v>
      </c>
      <c r="M103" s="396" t="s">
        <v>727</v>
      </c>
      <c r="N103" s="291"/>
      <c r="O103" s="291"/>
      <c r="P103" s="291"/>
      <c r="Q103" s="291"/>
      <c r="R103" s="291"/>
      <c r="S103" s="291"/>
      <c r="T103" s="291"/>
      <c r="U103" s="291"/>
      <c r="V103" s="291"/>
      <c r="W103" s="291"/>
      <c r="X103" s="319"/>
      <c r="Y103" s="120"/>
      <c r="Z103" s="60"/>
      <c r="AA103" s="60"/>
      <c r="AB103" s="60"/>
      <c r="AC103" s="61"/>
      <c r="AD103" s="61"/>
      <c r="AE103" s="5"/>
      <c r="AF103" s="6"/>
      <c r="AG103" s="7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</row>
    <row r="104" spans="1:51" ht="20.25" customHeight="1">
      <c r="A104" s="74">
        <v>99</v>
      </c>
      <c r="B104" s="74">
        <v>21</v>
      </c>
      <c r="C104" s="75" t="s">
        <v>269</v>
      </c>
      <c r="D104" s="76" t="s">
        <v>621</v>
      </c>
      <c r="E104" s="76" t="s">
        <v>854</v>
      </c>
      <c r="F104" s="57">
        <v>90603912492</v>
      </c>
      <c r="G104" s="76" t="s">
        <v>856</v>
      </c>
      <c r="H104" s="102" t="s">
        <v>4872</v>
      </c>
      <c r="I104" s="76" t="s">
        <v>331</v>
      </c>
      <c r="J104" s="57" t="s">
        <v>860</v>
      </c>
      <c r="K104" s="58">
        <v>4</v>
      </c>
      <c r="L104" s="76" t="s">
        <v>193</v>
      </c>
      <c r="M104" s="396" t="s">
        <v>861</v>
      </c>
      <c r="N104" s="291"/>
      <c r="O104" s="291"/>
      <c r="P104" s="291"/>
      <c r="Q104" s="291"/>
      <c r="R104" s="291"/>
      <c r="S104" s="291"/>
      <c r="T104" s="291"/>
      <c r="U104" s="291"/>
      <c r="V104" s="291"/>
      <c r="W104" s="291"/>
      <c r="X104" s="320"/>
      <c r="Y104" s="120"/>
      <c r="Z104" s="60"/>
      <c r="AA104" s="60"/>
      <c r="AB104" s="60"/>
      <c r="AC104" s="61"/>
      <c r="AD104" s="61"/>
      <c r="AE104" s="5"/>
      <c r="AF104" s="6"/>
      <c r="AG104" s="7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</row>
    <row r="105" spans="1:51" ht="20.25" customHeight="1">
      <c r="A105" s="74">
        <v>100</v>
      </c>
      <c r="B105" s="74">
        <v>22</v>
      </c>
      <c r="C105" s="75" t="s">
        <v>866</v>
      </c>
      <c r="D105" s="76" t="s">
        <v>867</v>
      </c>
      <c r="E105" s="76" t="s">
        <v>868</v>
      </c>
      <c r="F105" s="57">
        <v>23451386899</v>
      </c>
      <c r="G105" s="76" t="s">
        <v>869</v>
      </c>
      <c r="H105" s="126" t="s">
        <v>872</v>
      </c>
      <c r="I105" s="76" t="s">
        <v>40</v>
      </c>
      <c r="J105" s="57" t="s">
        <v>493</v>
      </c>
      <c r="K105" s="58">
        <v>5</v>
      </c>
      <c r="L105" s="76" t="s">
        <v>479</v>
      </c>
      <c r="M105" s="396" t="s">
        <v>285</v>
      </c>
      <c r="N105" s="291"/>
      <c r="O105" s="291"/>
      <c r="P105" s="291"/>
      <c r="Q105" s="291"/>
      <c r="R105" s="291"/>
      <c r="S105" s="291"/>
      <c r="T105" s="291"/>
      <c r="U105" s="291"/>
      <c r="V105" s="291"/>
      <c r="W105" s="291"/>
      <c r="X105" s="320"/>
      <c r="Y105" s="120"/>
      <c r="Z105" s="60"/>
      <c r="AA105" s="60"/>
      <c r="AB105" s="60"/>
      <c r="AC105" s="61"/>
      <c r="AD105" s="61"/>
      <c r="AE105" s="5"/>
      <c r="AF105" s="6"/>
      <c r="AG105" s="7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</row>
    <row r="106" spans="1:51" ht="20.25" customHeight="1">
      <c r="A106" s="74">
        <v>101</v>
      </c>
      <c r="B106" s="74">
        <v>23</v>
      </c>
      <c r="C106" s="75" t="s">
        <v>318</v>
      </c>
      <c r="D106" s="76" t="s">
        <v>876</v>
      </c>
      <c r="E106" s="76" t="s">
        <v>877</v>
      </c>
      <c r="F106" s="57">
        <v>98618221938</v>
      </c>
      <c r="G106" s="76" t="s">
        <v>878</v>
      </c>
      <c r="H106" s="102" t="s">
        <v>4873</v>
      </c>
      <c r="I106" s="76" t="s">
        <v>173</v>
      </c>
      <c r="J106" s="76" t="s">
        <v>884</v>
      </c>
      <c r="K106" s="58">
        <v>6</v>
      </c>
      <c r="L106" s="76" t="s">
        <v>885</v>
      </c>
      <c r="M106" s="396" t="s">
        <v>886</v>
      </c>
      <c r="N106" s="291"/>
      <c r="O106" s="291"/>
      <c r="P106" s="291"/>
      <c r="Q106" s="291"/>
      <c r="R106" s="291"/>
      <c r="S106" s="291"/>
      <c r="T106" s="291"/>
      <c r="U106" s="291"/>
      <c r="V106" s="291"/>
      <c r="W106" s="291"/>
      <c r="X106" s="313"/>
      <c r="Y106" s="120"/>
      <c r="Z106" s="85"/>
      <c r="AA106" s="60"/>
      <c r="AB106" s="60"/>
      <c r="AC106" s="61"/>
      <c r="AD106" s="61"/>
      <c r="AE106" s="5"/>
      <c r="AF106" s="6"/>
      <c r="AG106" s="7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</row>
    <row r="107" spans="1:51" ht="20.25" customHeight="1">
      <c r="A107" s="74">
        <v>102</v>
      </c>
      <c r="B107" s="74">
        <v>24</v>
      </c>
      <c r="C107" s="75" t="s">
        <v>889</v>
      </c>
      <c r="D107" s="76" t="s">
        <v>890</v>
      </c>
      <c r="E107" s="76" t="s">
        <v>891</v>
      </c>
      <c r="F107" s="57">
        <v>56392238222</v>
      </c>
      <c r="G107" s="76" t="s">
        <v>892</v>
      </c>
      <c r="H107" s="77" t="s">
        <v>4874</v>
      </c>
      <c r="I107" s="76" t="s">
        <v>894</v>
      </c>
      <c r="J107" s="76" t="s">
        <v>161</v>
      </c>
      <c r="K107" s="58">
        <v>5</v>
      </c>
      <c r="L107" s="76" t="s">
        <v>193</v>
      </c>
      <c r="M107" s="396" t="s">
        <v>895</v>
      </c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316"/>
      <c r="Y107" s="120"/>
      <c r="Z107" s="60"/>
      <c r="AA107" s="60"/>
      <c r="AB107" s="60"/>
      <c r="AC107" s="61"/>
      <c r="AD107" s="61"/>
      <c r="AE107" s="5"/>
      <c r="AF107" s="6"/>
      <c r="AG107" s="7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</row>
    <row r="108" spans="1:51" ht="20.25" customHeight="1">
      <c r="A108" s="74">
        <v>103</v>
      </c>
      <c r="B108" s="74">
        <v>25</v>
      </c>
      <c r="C108" s="75" t="s">
        <v>896</v>
      </c>
      <c r="D108" s="76" t="s">
        <v>897</v>
      </c>
      <c r="E108" s="76" t="s">
        <v>898</v>
      </c>
      <c r="F108" s="57">
        <v>98330866966</v>
      </c>
      <c r="G108" s="76" t="s">
        <v>899</v>
      </c>
      <c r="H108" s="77" t="s">
        <v>4875</v>
      </c>
      <c r="I108" s="76" t="s">
        <v>201</v>
      </c>
      <c r="J108" s="76" t="s">
        <v>506</v>
      </c>
      <c r="K108" s="58">
        <v>3</v>
      </c>
      <c r="L108" s="76" t="s">
        <v>685</v>
      </c>
      <c r="M108" s="396" t="s">
        <v>903</v>
      </c>
      <c r="N108" s="291"/>
      <c r="O108" s="291"/>
      <c r="P108" s="291"/>
      <c r="Q108" s="291"/>
      <c r="R108" s="291"/>
      <c r="S108" s="291"/>
      <c r="T108" s="291"/>
      <c r="U108" s="291"/>
      <c r="V108" s="291"/>
      <c r="W108" s="291"/>
      <c r="X108" s="314"/>
      <c r="Y108" s="120"/>
      <c r="Z108" s="85"/>
      <c r="AA108" s="60"/>
      <c r="AB108" s="60"/>
      <c r="AC108" s="61"/>
      <c r="AD108" s="61"/>
      <c r="AE108" s="5"/>
      <c r="AF108" s="6"/>
      <c r="AG108" s="7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</row>
    <row r="109" spans="1:51" ht="20.25" customHeight="1">
      <c r="A109" s="74">
        <v>104</v>
      </c>
      <c r="B109" s="74">
        <v>26</v>
      </c>
      <c r="C109" s="75" t="s">
        <v>906</v>
      </c>
      <c r="D109" s="76" t="s">
        <v>907</v>
      </c>
      <c r="E109" s="76" t="s">
        <v>908</v>
      </c>
      <c r="F109" s="57">
        <v>34310703158</v>
      </c>
      <c r="G109" s="76" t="s">
        <v>909</v>
      </c>
      <c r="H109" s="77" t="s">
        <v>4876</v>
      </c>
      <c r="I109" s="76" t="s">
        <v>910</v>
      </c>
      <c r="J109" s="76" t="s">
        <v>161</v>
      </c>
      <c r="K109" s="58">
        <v>8</v>
      </c>
      <c r="L109" s="76" t="s">
        <v>698</v>
      </c>
      <c r="M109" s="396" t="s">
        <v>911</v>
      </c>
      <c r="N109" s="291"/>
      <c r="O109" s="291"/>
      <c r="P109" s="291"/>
      <c r="Q109" s="291"/>
      <c r="R109" s="291"/>
      <c r="S109" s="291"/>
      <c r="T109" s="291"/>
      <c r="U109" s="291"/>
      <c r="V109" s="291"/>
      <c r="W109" s="291"/>
      <c r="X109" s="321"/>
      <c r="Y109" s="120"/>
      <c r="Z109" s="60"/>
      <c r="AA109" s="60"/>
      <c r="AB109" s="60"/>
      <c r="AC109" s="61"/>
      <c r="AD109" s="61"/>
      <c r="AE109" s="5"/>
      <c r="AF109" s="6"/>
      <c r="AG109" s="7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</row>
    <row r="110" spans="1:51" ht="20.25" customHeight="1">
      <c r="A110" s="74">
        <v>105</v>
      </c>
      <c r="B110" s="74">
        <v>27</v>
      </c>
      <c r="C110" s="75" t="s">
        <v>337</v>
      </c>
      <c r="D110" s="76" t="s">
        <v>912</v>
      </c>
      <c r="E110" s="76" t="s">
        <v>913</v>
      </c>
      <c r="F110" s="57">
        <v>74073235052</v>
      </c>
      <c r="G110" s="76" t="s">
        <v>914</v>
      </c>
      <c r="H110" s="77" t="s">
        <v>915</v>
      </c>
      <c r="I110" s="76" t="s">
        <v>129</v>
      </c>
      <c r="J110" s="76" t="s">
        <v>130</v>
      </c>
      <c r="K110" s="58">
        <v>2</v>
      </c>
      <c r="L110" s="76" t="s">
        <v>916</v>
      </c>
      <c r="M110" s="396" t="s">
        <v>917</v>
      </c>
      <c r="N110" s="291"/>
      <c r="O110" s="291"/>
      <c r="P110" s="291"/>
      <c r="Q110" s="291"/>
      <c r="R110" s="291"/>
      <c r="S110" s="291"/>
      <c r="T110" s="291"/>
      <c r="U110" s="291"/>
      <c r="V110" s="291"/>
      <c r="W110" s="291"/>
      <c r="X110" s="322"/>
      <c r="Y110" s="120"/>
      <c r="Z110" s="60"/>
      <c r="AA110" s="60"/>
      <c r="AB110" s="60"/>
      <c r="AC110" s="61"/>
      <c r="AD110" s="61"/>
      <c r="AE110" s="8"/>
      <c r="AF110" s="9"/>
      <c r="AG110" s="10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</row>
    <row r="111" spans="1:51" ht="20.25" customHeight="1">
      <c r="A111" s="74">
        <v>106</v>
      </c>
      <c r="B111" s="74">
        <v>28</v>
      </c>
      <c r="C111" s="75" t="s">
        <v>918</v>
      </c>
      <c r="D111" s="76" t="s">
        <v>919</v>
      </c>
      <c r="E111" s="76" t="s">
        <v>920</v>
      </c>
      <c r="F111" s="84" t="s">
        <v>921</v>
      </c>
      <c r="G111" s="76" t="s">
        <v>922</v>
      </c>
      <c r="H111" s="77" t="s">
        <v>923</v>
      </c>
      <c r="I111" s="76" t="s">
        <v>129</v>
      </c>
      <c r="J111" s="76" t="s">
        <v>486</v>
      </c>
      <c r="K111" s="58">
        <v>10</v>
      </c>
      <c r="L111" s="76" t="s">
        <v>924</v>
      </c>
      <c r="M111" s="396" t="s">
        <v>925</v>
      </c>
      <c r="N111" s="291"/>
      <c r="O111" s="291"/>
      <c r="P111" s="291"/>
      <c r="Q111" s="291"/>
      <c r="R111" s="291"/>
      <c r="S111" s="291"/>
      <c r="T111" s="291"/>
      <c r="U111" s="291"/>
      <c r="V111" s="291"/>
      <c r="W111" s="291"/>
      <c r="X111" s="313"/>
      <c r="Y111" s="120"/>
      <c r="Z111" s="60"/>
      <c r="AA111" s="60"/>
      <c r="AB111" s="60"/>
      <c r="AC111" s="61"/>
      <c r="AD111" s="61"/>
      <c r="AE111" s="5"/>
      <c r="AF111" s="6"/>
      <c r="AG111" s="7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</row>
    <row r="112" spans="1:51" ht="20.25" customHeight="1">
      <c r="A112" s="74">
        <v>107</v>
      </c>
      <c r="B112" s="74">
        <v>29</v>
      </c>
      <c r="C112" s="75" t="s">
        <v>926</v>
      </c>
      <c r="D112" s="76" t="s">
        <v>927</v>
      </c>
      <c r="E112" s="76" t="s">
        <v>928</v>
      </c>
      <c r="F112" s="57">
        <v>83731880413</v>
      </c>
      <c r="G112" s="76" t="s">
        <v>929</v>
      </c>
      <c r="H112" s="77" t="s">
        <v>4877</v>
      </c>
      <c r="I112" s="76" t="s">
        <v>430</v>
      </c>
      <c r="J112" s="76" t="s">
        <v>930</v>
      </c>
      <c r="K112" s="58">
        <v>3</v>
      </c>
      <c r="L112" s="76" t="s">
        <v>193</v>
      </c>
      <c r="M112" s="396" t="s">
        <v>931</v>
      </c>
      <c r="N112" s="291"/>
      <c r="O112" s="291"/>
      <c r="P112" s="291"/>
      <c r="Q112" s="291"/>
      <c r="R112" s="291"/>
      <c r="S112" s="291"/>
      <c r="T112" s="291"/>
      <c r="U112" s="291"/>
      <c r="V112" s="291"/>
      <c r="W112" s="291"/>
      <c r="X112" s="313"/>
      <c r="Y112" s="120"/>
      <c r="Z112" s="60"/>
      <c r="AA112" s="60"/>
      <c r="AB112" s="60"/>
      <c r="AC112" s="61"/>
      <c r="AD112" s="61"/>
      <c r="AE112" s="5"/>
      <c r="AF112" s="6"/>
      <c r="AG112" s="7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</row>
    <row r="113" spans="1:51" ht="20.25" customHeight="1">
      <c r="A113" s="74">
        <v>108</v>
      </c>
      <c r="B113" s="74">
        <v>30</v>
      </c>
      <c r="C113" s="75" t="s">
        <v>932</v>
      </c>
      <c r="D113" s="76" t="s">
        <v>933</v>
      </c>
      <c r="E113" s="76" t="s">
        <v>934</v>
      </c>
      <c r="F113" s="57">
        <v>44812436247</v>
      </c>
      <c r="G113" s="76" t="s">
        <v>935</v>
      </c>
      <c r="H113" s="77" t="s">
        <v>4878</v>
      </c>
      <c r="I113" s="76" t="s">
        <v>936</v>
      </c>
      <c r="J113" s="76" t="s">
        <v>161</v>
      </c>
      <c r="K113" s="58">
        <v>7</v>
      </c>
      <c r="L113" s="76" t="s">
        <v>193</v>
      </c>
      <c r="M113" s="396" t="s">
        <v>937</v>
      </c>
      <c r="N113" s="291"/>
      <c r="O113" s="291"/>
      <c r="P113" s="291"/>
      <c r="Q113" s="291"/>
      <c r="R113" s="291"/>
      <c r="S113" s="291"/>
      <c r="T113" s="291"/>
      <c r="U113" s="291"/>
      <c r="V113" s="291"/>
      <c r="W113" s="291"/>
      <c r="X113" s="313"/>
      <c r="Y113" s="59"/>
      <c r="Z113" s="60"/>
      <c r="AA113" s="60"/>
      <c r="AB113" s="60"/>
      <c r="AC113" s="61"/>
      <c r="AD113" s="61"/>
      <c r="AE113" s="5"/>
      <c r="AF113" s="6"/>
      <c r="AG113" s="7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</row>
    <row r="114" spans="1:51" ht="20.25" customHeight="1">
      <c r="A114" s="74">
        <v>109</v>
      </c>
      <c r="B114" s="74">
        <v>31</v>
      </c>
      <c r="C114" s="75" t="s">
        <v>938</v>
      </c>
      <c r="D114" s="76" t="s">
        <v>939</v>
      </c>
      <c r="E114" s="76" t="s">
        <v>940</v>
      </c>
      <c r="F114" s="87">
        <v>82027836579</v>
      </c>
      <c r="G114" s="76" t="s">
        <v>941</v>
      </c>
      <c r="H114" s="93" t="s">
        <v>942</v>
      </c>
      <c r="I114" s="76" t="s">
        <v>943</v>
      </c>
      <c r="J114" s="76"/>
      <c r="K114" s="58">
        <v>6</v>
      </c>
      <c r="L114" s="76" t="s">
        <v>944</v>
      </c>
      <c r="M114" s="396" t="s">
        <v>945</v>
      </c>
      <c r="N114" s="291"/>
      <c r="O114" s="291"/>
      <c r="P114" s="291"/>
      <c r="Q114" s="291"/>
      <c r="R114" s="291"/>
      <c r="S114" s="291"/>
      <c r="T114" s="291"/>
      <c r="U114" s="291"/>
      <c r="V114" s="291"/>
      <c r="W114" s="291"/>
      <c r="X114" s="317"/>
      <c r="Y114" s="120"/>
      <c r="Z114" s="60"/>
      <c r="AA114" s="60"/>
      <c r="AB114" s="60"/>
      <c r="AC114" s="61"/>
      <c r="AD114" s="61"/>
      <c r="AE114" s="5"/>
      <c r="AF114" s="6"/>
      <c r="AG114" s="7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</row>
    <row r="115" spans="1:51" ht="20.25" customHeight="1">
      <c r="A115" s="74">
        <v>110</v>
      </c>
      <c r="B115" s="74">
        <v>32</v>
      </c>
      <c r="C115" s="75" t="s">
        <v>946</v>
      </c>
      <c r="D115" s="76" t="s">
        <v>846</v>
      </c>
      <c r="E115" s="76" t="s">
        <v>947</v>
      </c>
      <c r="F115" s="57">
        <v>79962016887</v>
      </c>
      <c r="G115" s="76" t="s">
        <v>948</v>
      </c>
      <c r="H115" s="77" t="s">
        <v>226</v>
      </c>
      <c r="I115" s="76" t="s">
        <v>129</v>
      </c>
      <c r="J115" s="76" t="s">
        <v>139</v>
      </c>
      <c r="K115" s="58">
        <v>7</v>
      </c>
      <c r="L115" s="76" t="s">
        <v>949</v>
      </c>
      <c r="M115" s="396" t="s">
        <v>950</v>
      </c>
      <c r="N115" s="291"/>
      <c r="O115" s="291"/>
      <c r="P115" s="291"/>
      <c r="Q115" s="291"/>
      <c r="R115" s="291"/>
      <c r="S115" s="291"/>
      <c r="T115" s="291"/>
      <c r="U115" s="291"/>
      <c r="V115" s="291"/>
      <c r="W115" s="291"/>
      <c r="X115" s="313"/>
      <c r="Y115" s="120"/>
      <c r="Z115" s="60"/>
      <c r="AA115" s="60"/>
      <c r="AB115" s="60"/>
      <c r="AC115" s="61"/>
      <c r="AD115" s="61"/>
      <c r="AE115" s="5"/>
      <c r="AF115" s="6"/>
      <c r="AG115" s="7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</row>
    <row r="116" spans="1:51" ht="20.25" customHeight="1">
      <c r="A116" s="74">
        <v>111</v>
      </c>
      <c r="B116" s="74">
        <v>33</v>
      </c>
      <c r="C116" s="75" t="s">
        <v>951</v>
      </c>
      <c r="D116" s="76" t="s">
        <v>952</v>
      </c>
      <c r="E116" s="76" t="s">
        <v>953</v>
      </c>
      <c r="F116" s="57">
        <v>61700209816</v>
      </c>
      <c r="G116" s="76" t="s">
        <v>954</v>
      </c>
      <c r="H116" s="93" t="s">
        <v>226</v>
      </c>
      <c r="I116" s="76" t="s">
        <v>416</v>
      </c>
      <c r="J116" s="76" t="s">
        <v>955</v>
      </c>
      <c r="K116" s="58">
        <v>6</v>
      </c>
      <c r="L116" s="76" t="s">
        <v>956</v>
      </c>
      <c r="M116" s="396" t="s">
        <v>957</v>
      </c>
      <c r="N116" s="291"/>
      <c r="O116" s="291"/>
      <c r="P116" s="291"/>
      <c r="Q116" s="291"/>
      <c r="R116" s="291"/>
      <c r="S116" s="291"/>
      <c r="T116" s="291"/>
      <c r="U116" s="291"/>
      <c r="V116" s="291"/>
      <c r="W116" s="291"/>
      <c r="X116" s="313"/>
      <c r="Y116" s="137"/>
      <c r="Z116" s="96"/>
      <c r="AA116" s="60"/>
      <c r="AB116" s="60"/>
      <c r="AC116" s="61"/>
      <c r="AD116" s="61"/>
      <c r="AE116" s="5"/>
      <c r="AF116" s="6"/>
      <c r="AG116" s="7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</row>
    <row r="117" spans="1:51" ht="20.25" customHeight="1">
      <c r="A117" s="74">
        <v>112</v>
      </c>
      <c r="B117" s="74">
        <v>34</v>
      </c>
      <c r="C117" s="75" t="s">
        <v>848</v>
      </c>
      <c r="D117" s="76" t="s">
        <v>849</v>
      </c>
      <c r="E117" s="76" t="s">
        <v>958</v>
      </c>
      <c r="F117" s="57">
        <v>13415265906</v>
      </c>
      <c r="G117" s="76" t="s">
        <v>959</v>
      </c>
      <c r="H117" s="93" t="s">
        <v>22</v>
      </c>
      <c r="I117" s="76" t="s">
        <v>350</v>
      </c>
      <c r="J117" s="76" t="s">
        <v>960</v>
      </c>
      <c r="K117" s="58">
        <v>8</v>
      </c>
      <c r="L117" s="76" t="s">
        <v>595</v>
      </c>
      <c r="M117" s="396" t="s">
        <v>325</v>
      </c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317"/>
      <c r="Y117" s="137"/>
      <c r="Z117" s="96"/>
      <c r="AA117" s="60"/>
      <c r="AB117" s="60"/>
      <c r="AC117" s="61"/>
      <c r="AD117" s="61"/>
      <c r="AE117" s="5"/>
      <c r="AF117" s="6"/>
      <c r="AG117" s="7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</row>
    <row r="118" spans="1:51" ht="20.25" customHeight="1">
      <c r="A118" s="74">
        <v>113</v>
      </c>
      <c r="B118" s="74">
        <v>35</v>
      </c>
      <c r="C118" s="75" t="s">
        <v>961</v>
      </c>
      <c r="D118" s="76" t="s">
        <v>962</v>
      </c>
      <c r="E118" s="76" t="s">
        <v>963</v>
      </c>
      <c r="F118" s="57">
        <v>14263066090</v>
      </c>
      <c r="G118" s="76" t="s">
        <v>964</v>
      </c>
      <c r="H118" s="83" t="s">
        <v>965</v>
      </c>
      <c r="I118" s="76" t="s">
        <v>416</v>
      </c>
      <c r="J118" s="76" t="s">
        <v>966</v>
      </c>
      <c r="K118" s="58">
        <v>11</v>
      </c>
      <c r="L118" s="76" t="s">
        <v>967</v>
      </c>
      <c r="M118" s="396" t="s">
        <v>968</v>
      </c>
      <c r="N118" s="291"/>
      <c r="O118" s="291"/>
      <c r="P118" s="291"/>
      <c r="Q118" s="291"/>
      <c r="R118" s="291"/>
      <c r="S118" s="291"/>
      <c r="T118" s="291"/>
      <c r="U118" s="291"/>
      <c r="V118" s="291"/>
      <c r="W118" s="291"/>
      <c r="X118" s="317"/>
      <c r="Y118" s="137"/>
      <c r="Z118" s="96"/>
      <c r="AA118" s="60"/>
      <c r="AB118" s="60"/>
      <c r="AC118" s="61"/>
      <c r="AD118" s="61"/>
      <c r="AE118" s="8"/>
      <c r="AF118" s="9"/>
      <c r="AG118" s="10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</row>
    <row r="119" spans="1:51" ht="20.25" customHeight="1">
      <c r="A119" s="74">
        <v>114</v>
      </c>
      <c r="B119" s="74">
        <v>36</v>
      </c>
      <c r="C119" s="75" t="s">
        <v>969</v>
      </c>
      <c r="D119" s="76" t="s">
        <v>970</v>
      </c>
      <c r="E119" s="76" t="s">
        <v>971</v>
      </c>
      <c r="F119" s="57">
        <v>86004685336</v>
      </c>
      <c r="G119" s="76" t="s">
        <v>972</v>
      </c>
      <c r="H119" s="77" t="s">
        <v>4879</v>
      </c>
      <c r="I119" s="76" t="s">
        <v>828</v>
      </c>
      <c r="J119" s="76" t="s">
        <v>829</v>
      </c>
      <c r="K119" s="58">
        <v>6</v>
      </c>
      <c r="L119" s="76" t="s">
        <v>698</v>
      </c>
      <c r="M119" s="396" t="s">
        <v>973</v>
      </c>
      <c r="N119" s="291"/>
      <c r="O119" s="291"/>
      <c r="P119" s="291"/>
      <c r="Q119" s="291"/>
      <c r="R119" s="291"/>
      <c r="S119" s="291"/>
      <c r="T119" s="291"/>
      <c r="U119" s="291"/>
      <c r="V119" s="291"/>
      <c r="W119" s="291"/>
      <c r="X119" s="308"/>
      <c r="Y119" s="138"/>
      <c r="Z119" s="85"/>
      <c r="AA119" s="60"/>
      <c r="AB119" s="60"/>
      <c r="AC119" s="61"/>
      <c r="AD119" s="61"/>
      <c r="AE119" s="5"/>
      <c r="AF119" s="6"/>
      <c r="AG119" s="7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</row>
    <row r="120" spans="1:51" ht="40.5" customHeight="1">
      <c r="A120" s="74"/>
      <c r="B120" s="57"/>
      <c r="C120" s="289" t="s">
        <v>974</v>
      </c>
      <c r="D120" s="57"/>
      <c r="E120" s="57"/>
      <c r="F120" s="57"/>
      <c r="G120" s="57"/>
      <c r="H120" s="130"/>
      <c r="I120" s="59"/>
      <c r="J120" s="56"/>
      <c r="K120" s="58"/>
      <c r="L120" s="57"/>
      <c r="M120" s="405"/>
      <c r="X120" s="323"/>
      <c r="Y120" s="140"/>
      <c r="Z120" s="60"/>
      <c r="AA120" s="60"/>
      <c r="AB120" s="60"/>
      <c r="AC120" s="61"/>
      <c r="AD120" s="61"/>
      <c r="AE120" s="5"/>
      <c r="AF120" s="6"/>
      <c r="AG120" s="7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</row>
    <row r="121" spans="1:51" ht="20.25" customHeight="1">
      <c r="A121" s="74">
        <v>115</v>
      </c>
      <c r="B121" s="74">
        <v>1</v>
      </c>
      <c r="C121" s="75" t="s">
        <v>975</v>
      </c>
      <c r="D121" s="76" t="s">
        <v>976</v>
      </c>
      <c r="E121" s="76" t="s">
        <v>977</v>
      </c>
      <c r="F121" s="57">
        <v>35452176334</v>
      </c>
      <c r="G121" s="76" t="s">
        <v>978</v>
      </c>
      <c r="H121" s="77" t="s">
        <v>4880</v>
      </c>
      <c r="I121" s="76" t="s">
        <v>979</v>
      </c>
      <c r="J121" s="76" t="s">
        <v>161</v>
      </c>
      <c r="K121" s="58">
        <v>2</v>
      </c>
      <c r="L121" s="107" t="s">
        <v>980</v>
      </c>
      <c r="M121" s="406" t="s">
        <v>981</v>
      </c>
      <c r="N121" s="291"/>
      <c r="O121" s="291"/>
      <c r="P121" s="291"/>
      <c r="Q121" s="291"/>
      <c r="R121" s="291"/>
      <c r="S121" s="291"/>
      <c r="T121" s="291"/>
      <c r="U121" s="291"/>
      <c r="V121" s="291"/>
      <c r="W121" s="291"/>
      <c r="X121" s="324"/>
      <c r="Y121" s="142"/>
      <c r="Z121" s="60"/>
      <c r="AA121" s="60"/>
      <c r="AB121" s="60"/>
      <c r="AC121" s="61"/>
      <c r="AD121" s="61"/>
      <c r="AE121" s="8"/>
      <c r="AF121" s="9"/>
      <c r="AG121" s="10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</row>
    <row r="122" spans="1:51" ht="20.25" customHeight="1">
      <c r="A122" s="74">
        <v>116</v>
      </c>
      <c r="B122" s="74">
        <v>2</v>
      </c>
      <c r="C122" s="75" t="s">
        <v>982</v>
      </c>
      <c r="D122" s="76" t="s">
        <v>983</v>
      </c>
      <c r="E122" s="76" t="s">
        <v>984</v>
      </c>
      <c r="F122" s="57">
        <v>88436426142</v>
      </c>
      <c r="G122" s="76" t="s">
        <v>985</v>
      </c>
      <c r="H122" s="102" t="s">
        <v>4881</v>
      </c>
      <c r="I122" s="76" t="s">
        <v>331</v>
      </c>
      <c r="J122" s="76" t="s">
        <v>161</v>
      </c>
      <c r="K122" s="58">
        <v>2</v>
      </c>
      <c r="L122" s="107" t="s">
        <v>216</v>
      </c>
      <c r="M122" s="406" t="s">
        <v>986</v>
      </c>
      <c r="N122" s="291"/>
      <c r="O122" s="291"/>
      <c r="P122" s="291"/>
      <c r="Q122" s="291"/>
      <c r="R122" s="291"/>
      <c r="S122" s="291"/>
      <c r="T122" s="291"/>
      <c r="U122" s="291"/>
      <c r="V122" s="291"/>
      <c r="W122" s="291"/>
      <c r="X122" s="325"/>
      <c r="Y122" s="143"/>
      <c r="Z122" s="60"/>
      <c r="AA122" s="60"/>
      <c r="AB122" s="60"/>
      <c r="AC122" s="61"/>
      <c r="AD122" s="61"/>
      <c r="AE122" s="5"/>
      <c r="AF122" s="6"/>
      <c r="AG122" s="7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</row>
    <row r="123" spans="1:51" ht="20.25" customHeight="1">
      <c r="A123" s="74">
        <v>117</v>
      </c>
      <c r="B123" s="74">
        <v>3</v>
      </c>
      <c r="C123" s="75" t="s">
        <v>987</v>
      </c>
      <c r="D123" s="76" t="s">
        <v>673</v>
      </c>
      <c r="E123" s="76" t="s">
        <v>988</v>
      </c>
      <c r="F123" s="57">
        <v>94085042455</v>
      </c>
      <c r="G123" s="76" t="s">
        <v>989</v>
      </c>
      <c r="H123" s="102" t="str">
        <f>HYPERLINK("mailto:ured@os-igkovacic-dugaresa.skole.hr","ured@os-igkovacic-dugaresa.skole.hr")</f>
        <v>ured@os-igkovacic-dugaresa.skole.hr</v>
      </c>
      <c r="I123" s="76" t="s">
        <v>385</v>
      </c>
      <c r="J123" s="76" t="s">
        <v>990</v>
      </c>
      <c r="K123" s="58">
        <v>6</v>
      </c>
      <c r="L123" s="107" t="s">
        <v>991</v>
      </c>
      <c r="M123" s="406" t="s">
        <v>992</v>
      </c>
      <c r="N123" s="291"/>
      <c r="O123" s="291"/>
      <c r="P123" s="291"/>
      <c r="Q123" s="291"/>
      <c r="R123" s="291"/>
      <c r="S123" s="291"/>
      <c r="T123" s="291"/>
      <c r="U123" s="291"/>
      <c r="V123" s="291"/>
      <c r="W123" s="291"/>
      <c r="X123" s="326"/>
      <c r="Y123" s="143"/>
      <c r="Z123" s="60"/>
      <c r="AA123" s="60"/>
      <c r="AB123" s="60"/>
      <c r="AC123" s="61"/>
      <c r="AD123" s="61"/>
      <c r="AE123" s="5"/>
      <c r="AF123" s="6"/>
      <c r="AG123" s="7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</row>
    <row r="124" spans="1:51" ht="20.25" customHeight="1">
      <c r="A124" s="74">
        <v>118</v>
      </c>
      <c r="B124" s="74">
        <v>4</v>
      </c>
      <c r="C124" s="75" t="s">
        <v>993</v>
      </c>
      <c r="D124" s="76" t="s">
        <v>994</v>
      </c>
      <c r="E124" s="76" t="s">
        <v>995</v>
      </c>
      <c r="F124" s="57">
        <v>14497428329</v>
      </c>
      <c r="G124" s="76" t="s">
        <v>996</v>
      </c>
      <c r="H124" s="102" t="s">
        <v>4882</v>
      </c>
      <c r="I124" s="76" t="s">
        <v>979</v>
      </c>
      <c r="J124" s="76" t="s">
        <v>860</v>
      </c>
      <c r="K124" s="58">
        <v>3</v>
      </c>
      <c r="L124" s="107" t="s">
        <v>24</v>
      </c>
      <c r="M124" s="406" t="s">
        <v>997</v>
      </c>
      <c r="N124" s="291"/>
      <c r="O124" s="291"/>
      <c r="P124" s="291"/>
      <c r="Q124" s="291"/>
      <c r="R124" s="291"/>
      <c r="S124" s="291"/>
      <c r="T124" s="291"/>
      <c r="U124" s="291"/>
      <c r="V124" s="291"/>
      <c r="W124" s="291"/>
      <c r="X124" s="326"/>
      <c r="Y124" s="143"/>
      <c r="Z124" s="60"/>
      <c r="AA124" s="60"/>
      <c r="AB124" s="60"/>
      <c r="AC124" s="61"/>
      <c r="AD124" s="61"/>
      <c r="AE124" s="5"/>
      <c r="AF124" s="6"/>
      <c r="AG124" s="7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</row>
    <row r="125" spans="1:51" ht="20.25" customHeight="1">
      <c r="A125" s="74">
        <v>119</v>
      </c>
      <c r="B125" s="74">
        <v>5</v>
      </c>
      <c r="C125" s="75" t="s">
        <v>998</v>
      </c>
      <c r="D125" s="76" t="s">
        <v>999</v>
      </c>
      <c r="E125" s="76" t="s">
        <v>1000</v>
      </c>
      <c r="F125" s="84" t="s">
        <v>1001</v>
      </c>
      <c r="G125" s="76" t="s">
        <v>1002</v>
      </c>
      <c r="H125" s="102" t="s">
        <v>4883</v>
      </c>
      <c r="I125" s="76" t="s">
        <v>1003</v>
      </c>
      <c r="J125" s="76" t="s">
        <v>161</v>
      </c>
      <c r="K125" s="58">
        <v>3</v>
      </c>
      <c r="L125" s="107" t="s">
        <v>1004</v>
      </c>
      <c r="M125" s="406" t="s">
        <v>1005</v>
      </c>
      <c r="N125" s="291"/>
      <c r="O125" s="291"/>
      <c r="P125" s="291"/>
      <c r="Q125" s="291"/>
      <c r="R125" s="291"/>
      <c r="S125" s="291"/>
      <c r="T125" s="291"/>
      <c r="U125" s="291"/>
      <c r="V125" s="291"/>
      <c r="W125" s="291"/>
      <c r="X125" s="324"/>
      <c r="Y125" s="142"/>
      <c r="Z125" s="60"/>
      <c r="AA125" s="60"/>
      <c r="AB125" s="60"/>
      <c r="AC125" s="61"/>
      <c r="AD125" s="61"/>
      <c r="AE125" s="5"/>
      <c r="AF125" s="6"/>
      <c r="AG125" s="7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</row>
    <row r="126" spans="1:51" ht="20.25" customHeight="1">
      <c r="A126" s="74">
        <v>120</v>
      </c>
      <c r="B126" s="74">
        <v>6</v>
      </c>
      <c r="C126" s="75" t="s">
        <v>1006</v>
      </c>
      <c r="D126" s="76" t="s">
        <v>1007</v>
      </c>
      <c r="E126" s="76" t="s">
        <v>1008</v>
      </c>
      <c r="F126" s="84" t="s">
        <v>1009</v>
      </c>
      <c r="G126" s="76" t="s">
        <v>1010</v>
      </c>
      <c r="H126" s="102" t="s">
        <v>1011</v>
      </c>
      <c r="I126" s="76" t="s">
        <v>31</v>
      </c>
      <c r="J126" s="76" t="s">
        <v>1012</v>
      </c>
      <c r="K126" s="58">
        <v>13</v>
      </c>
      <c r="L126" s="107" t="s">
        <v>33</v>
      </c>
      <c r="M126" s="406" t="s">
        <v>1013</v>
      </c>
      <c r="N126" s="291"/>
      <c r="O126" s="291"/>
      <c r="P126" s="291"/>
      <c r="Q126" s="291"/>
      <c r="R126" s="291"/>
      <c r="S126" s="291"/>
      <c r="T126" s="291"/>
      <c r="U126" s="291"/>
      <c r="V126" s="291"/>
      <c r="W126" s="291"/>
      <c r="X126" s="324"/>
      <c r="Y126" s="142"/>
      <c r="Z126" s="60"/>
      <c r="AA126" s="60"/>
      <c r="AB126" s="60"/>
      <c r="AC126" s="61"/>
      <c r="AD126" s="61"/>
      <c r="AE126" s="5"/>
      <c r="AF126" s="6"/>
      <c r="AG126" s="7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</row>
    <row r="127" spans="1:51" ht="20.25" customHeight="1">
      <c r="A127" s="74">
        <v>121</v>
      </c>
      <c r="B127" s="74">
        <v>7</v>
      </c>
      <c r="C127" s="75" t="s">
        <v>150</v>
      </c>
      <c r="D127" s="76" t="s">
        <v>151</v>
      </c>
      <c r="E127" s="76" t="s">
        <v>152</v>
      </c>
      <c r="F127" s="84" t="s">
        <v>1014</v>
      </c>
      <c r="G127" s="76" t="s">
        <v>153</v>
      </c>
      <c r="H127" s="144" t="s">
        <v>154</v>
      </c>
      <c r="I127" s="76" t="s">
        <v>147</v>
      </c>
      <c r="J127" s="76" t="s">
        <v>148</v>
      </c>
      <c r="K127" s="58">
        <v>8</v>
      </c>
      <c r="L127" s="107"/>
      <c r="M127" s="406" t="s">
        <v>155</v>
      </c>
      <c r="N127" s="291"/>
      <c r="O127" s="291"/>
      <c r="P127" s="291"/>
      <c r="Q127" s="291"/>
      <c r="R127" s="291"/>
      <c r="S127" s="291"/>
      <c r="T127" s="291"/>
      <c r="U127" s="291"/>
      <c r="V127" s="291"/>
      <c r="W127" s="291"/>
      <c r="X127" s="324"/>
      <c r="Y127" s="142"/>
      <c r="Z127" s="60"/>
      <c r="AA127" s="60"/>
      <c r="AB127" s="60"/>
      <c r="AC127" s="61"/>
      <c r="AD127" s="61"/>
      <c r="AE127" s="5"/>
      <c r="AF127" s="6"/>
      <c r="AG127" s="7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</row>
    <row r="128" spans="1:51" ht="20.25" customHeight="1">
      <c r="A128" s="74">
        <v>122</v>
      </c>
      <c r="B128" s="74">
        <v>8</v>
      </c>
      <c r="C128" s="75" t="s">
        <v>1015</v>
      </c>
      <c r="D128" s="76" t="s">
        <v>635</v>
      </c>
      <c r="E128" s="76" t="s">
        <v>1016</v>
      </c>
      <c r="F128" s="57">
        <v>32039112432</v>
      </c>
      <c r="G128" s="76" t="s">
        <v>1017</v>
      </c>
      <c r="H128" s="145" t="s">
        <v>565</v>
      </c>
      <c r="I128" s="76" t="s">
        <v>1018</v>
      </c>
      <c r="J128" s="57" t="s">
        <v>332</v>
      </c>
      <c r="K128" s="58">
        <v>3</v>
      </c>
      <c r="L128" s="107" t="s">
        <v>24</v>
      </c>
      <c r="M128" s="406" t="s">
        <v>1019</v>
      </c>
      <c r="N128" s="291"/>
      <c r="O128" s="291"/>
      <c r="P128" s="291"/>
      <c r="Q128" s="291"/>
      <c r="R128" s="291"/>
      <c r="S128" s="291"/>
      <c r="T128" s="291"/>
      <c r="U128" s="291"/>
      <c r="V128" s="291"/>
      <c r="W128" s="291"/>
      <c r="X128" s="326"/>
      <c r="Y128" s="143"/>
      <c r="Z128" s="60"/>
      <c r="AA128" s="60"/>
      <c r="AB128" s="60"/>
      <c r="AC128" s="61"/>
      <c r="AD128" s="61"/>
      <c r="AE128" s="8"/>
      <c r="AF128" s="9"/>
      <c r="AG128" s="10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</row>
    <row r="129" spans="1:51" ht="20.25" customHeight="1">
      <c r="A129" s="74">
        <v>123</v>
      </c>
      <c r="B129" s="74">
        <v>9</v>
      </c>
      <c r="C129" s="75" t="s">
        <v>177</v>
      </c>
      <c r="D129" s="76" t="s">
        <v>1020</v>
      </c>
      <c r="E129" s="76" t="s">
        <v>1021</v>
      </c>
      <c r="F129" s="57">
        <v>99996823949</v>
      </c>
      <c r="G129" s="107" t="s">
        <v>1022</v>
      </c>
      <c r="H129" s="146" t="s">
        <v>4884</v>
      </c>
      <c r="I129" s="76" t="s">
        <v>201</v>
      </c>
      <c r="J129" s="76" t="s">
        <v>1023</v>
      </c>
      <c r="K129" s="58">
        <v>5</v>
      </c>
      <c r="L129" s="107" t="s">
        <v>24</v>
      </c>
      <c r="M129" s="406" t="s">
        <v>1024</v>
      </c>
      <c r="N129" s="291"/>
      <c r="O129" s="291"/>
      <c r="P129" s="291"/>
      <c r="Q129" s="291"/>
      <c r="R129" s="291"/>
      <c r="S129" s="291"/>
      <c r="T129" s="291"/>
      <c r="U129" s="291"/>
      <c r="V129" s="291"/>
      <c r="W129" s="291"/>
      <c r="X129" s="327"/>
      <c r="Y129" s="143"/>
      <c r="Z129" s="60"/>
      <c r="AA129" s="60"/>
      <c r="AB129" s="60"/>
      <c r="AC129" s="61"/>
      <c r="AD129" s="61"/>
      <c r="AE129" s="5"/>
      <c r="AF129" s="6"/>
      <c r="AG129" s="7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</row>
    <row r="130" spans="1:51" ht="20.25" customHeight="1">
      <c r="A130" s="74">
        <v>124</v>
      </c>
      <c r="B130" s="74">
        <v>10</v>
      </c>
      <c r="C130" s="75" t="s">
        <v>1025</v>
      </c>
      <c r="D130" s="76" t="s">
        <v>1026</v>
      </c>
      <c r="E130" s="76" t="s">
        <v>1027</v>
      </c>
      <c r="F130" s="57">
        <v>31747259377</v>
      </c>
      <c r="G130" s="107" t="s">
        <v>1028</v>
      </c>
      <c r="H130" s="147" t="s">
        <v>1029</v>
      </c>
      <c r="I130" s="76" t="s">
        <v>70</v>
      </c>
      <c r="J130" s="76" t="s">
        <v>1030</v>
      </c>
      <c r="K130" s="58">
        <v>3</v>
      </c>
      <c r="L130" s="107" t="s">
        <v>72</v>
      </c>
      <c r="M130" s="406" t="s">
        <v>1031</v>
      </c>
      <c r="N130" s="291"/>
      <c r="O130" s="291"/>
      <c r="P130" s="291"/>
      <c r="Q130" s="291"/>
      <c r="R130" s="291"/>
      <c r="S130" s="291"/>
      <c r="T130" s="291"/>
      <c r="U130" s="291"/>
      <c r="V130" s="291"/>
      <c r="W130" s="291"/>
      <c r="X130" s="326"/>
      <c r="Y130" s="143"/>
      <c r="Z130" s="123"/>
      <c r="AA130" s="60"/>
      <c r="AB130" s="96"/>
      <c r="AC130" s="61"/>
      <c r="AD130" s="61"/>
      <c r="AE130" s="26"/>
      <c r="AF130" s="26"/>
      <c r="AG130" s="27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28"/>
      <c r="AW130" s="28"/>
      <c r="AX130" s="28"/>
      <c r="AY130" s="28"/>
    </row>
    <row r="131" spans="1:51" ht="20.25" customHeight="1">
      <c r="A131" s="74">
        <v>125</v>
      </c>
      <c r="B131" s="74">
        <v>11</v>
      </c>
      <c r="C131" s="75" t="s">
        <v>1032</v>
      </c>
      <c r="D131" s="76" t="s">
        <v>1033</v>
      </c>
      <c r="E131" s="76" t="s">
        <v>1034</v>
      </c>
      <c r="F131" s="57">
        <v>80942858499</v>
      </c>
      <c r="G131" s="107" t="s">
        <v>1035</v>
      </c>
      <c r="H131" s="147" t="s">
        <v>1036</v>
      </c>
      <c r="I131" s="76" t="s">
        <v>147</v>
      </c>
      <c r="J131" s="76" t="s">
        <v>148</v>
      </c>
      <c r="K131" s="58">
        <v>3</v>
      </c>
      <c r="L131" s="107"/>
      <c r="M131" s="406" t="s">
        <v>1037</v>
      </c>
      <c r="N131" s="291"/>
      <c r="O131" s="291"/>
      <c r="P131" s="291"/>
      <c r="Q131" s="291"/>
      <c r="R131" s="291"/>
      <c r="S131" s="291"/>
      <c r="T131" s="291"/>
      <c r="U131" s="291"/>
      <c r="V131" s="291"/>
      <c r="W131" s="291"/>
      <c r="X131" s="326"/>
      <c r="Y131" s="143"/>
      <c r="Z131" s="123"/>
      <c r="AA131" s="60"/>
      <c r="AB131" s="96"/>
      <c r="AC131" s="61"/>
      <c r="AD131" s="61"/>
      <c r="AE131" s="26"/>
      <c r="AF131" s="26"/>
      <c r="AG131" s="27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28"/>
      <c r="AW131" s="28"/>
      <c r="AX131" s="28"/>
      <c r="AY131" s="28"/>
    </row>
    <row r="132" spans="1:51" ht="20.25" customHeight="1">
      <c r="A132" s="74">
        <v>126</v>
      </c>
      <c r="B132" s="74">
        <v>12</v>
      </c>
      <c r="C132" s="75" t="s">
        <v>1038</v>
      </c>
      <c r="D132" s="76" t="s">
        <v>1039</v>
      </c>
      <c r="E132" s="76" t="s">
        <v>1040</v>
      </c>
      <c r="F132" s="57">
        <v>58045052470</v>
      </c>
      <c r="G132" s="107" t="s">
        <v>1041</v>
      </c>
      <c r="H132" s="147" t="s">
        <v>1042</v>
      </c>
      <c r="I132" s="76" t="s">
        <v>40</v>
      </c>
      <c r="J132" s="76" t="s">
        <v>1043</v>
      </c>
      <c r="K132" s="58">
        <v>5</v>
      </c>
      <c r="L132" s="107" t="s">
        <v>479</v>
      </c>
      <c r="M132" s="406" t="s">
        <v>1044</v>
      </c>
      <c r="N132" s="291"/>
      <c r="O132" s="291"/>
      <c r="P132" s="291"/>
      <c r="Q132" s="291"/>
      <c r="R132" s="291"/>
      <c r="S132" s="291"/>
      <c r="T132" s="291"/>
      <c r="U132" s="291"/>
      <c r="V132" s="291"/>
      <c r="W132" s="291"/>
      <c r="X132" s="326"/>
      <c r="Y132" s="143"/>
      <c r="Z132" s="123"/>
      <c r="AA132" s="60"/>
      <c r="AB132" s="96"/>
      <c r="AC132" s="61"/>
      <c r="AD132" s="61"/>
      <c r="AE132" s="26"/>
      <c r="AF132" s="26"/>
      <c r="AG132" s="27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</row>
    <row r="133" spans="1:51" ht="20.25" customHeight="1">
      <c r="A133" s="74">
        <v>127</v>
      </c>
      <c r="B133" s="74">
        <v>13</v>
      </c>
      <c r="C133" s="75" t="s">
        <v>1045</v>
      </c>
      <c r="D133" s="76" t="s">
        <v>1046</v>
      </c>
      <c r="E133" s="76" t="s">
        <v>1047</v>
      </c>
      <c r="F133" s="57">
        <v>97613771398</v>
      </c>
      <c r="G133" s="107" t="s">
        <v>1048</v>
      </c>
      <c r="H133" s="148" t="s">
        <v>1049</v>
      </c>
      <c r="I133" s="76" t="s">
        <v>385</v>
      </c>
      <c r="J133" s="76" t="s">
        <v>1050</v>
      </c>
      <c r="K133" s="58"/>
      <c r="L133" s="107" t="s">
        <v>1051</v>
      </c>
      <c r="M133" s="406" t="s">
        <v>1052</v>
      </c>
      <c r="N133" s="291"/>
      <c r="O133" s="291"/>
      <c r="P133" s="291"/>
      <c r="Q133" s="291"/>
      <c r="R133" s="291"/>
      <c r="S133" s="291"/>
      <c r="T133" s="291"/>
      <c r="U133" s="291"/>
      <c r="V133" s="291"/>
      <c r="W133" s="291"/>
      <c r="X133" s="326"/>
      <c r="Y133" s="143"/>
      <c r="Z133" s="123"/>
      <c r="AA133" s="60"/>
      <c r="AB133" s="96"/>
      <c r="AC133" s="61"/>
      <c r="AD133" s="61"/>
      <c r="AE133" s="26"/>
      <c r="AF133" s="26"/>
      <c r="AG133" s="27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</row>
    <row r="134" spans="1:51" ht="20.25" customHeight="1">
      <c r="A134" s="74">
        <v>128</v>
      </c>
      <c r="B134" s="74">
        <v>14</v>
      </c>
      <c r="C134" s="75" t="s">
        <v>1053</v>
      </c>
      <c r="D134" s="76" t="s">
        <v>1054</v>
      </c>
      <c r="E134" s="76" t="s">
        <v>1055</v>
      </c>
      <c r="F134" s="57">
        <v>98718120450</v>
      </c>
      <c r="G134" s="107" t="s">
        <v>1056</v>
      </c>
      <c r="H134" s="149" t="s">
        <v>1057</v>
      </c>
      <c r="I134" s="76" t="s">
        <v>173</v>
      </c>
      <c r="J134" s="76" t="s">
        <v>174</v>
      </c>
      <c r="K134" s="58">
        <v>2</v>
      </c>
      <c r="L134" s="107" t="s">
        <v>175</v>
      </c>
      <c r="M134" s="406" t="s">
        <v>1058</v>
      </c>
      <c r="N134" s="291"/>
      <c r="O134" s="291"/>
      <c r="P134" s="291"/>
      <c r="Q134" s="291"/>
      <c r="R134" s="291"/>
      <c r="S134" s="291"/>
      <c r="T134" s="291"/>
      <c r="U134" s="291"/>
      <c r="V134" s="291"/>
      <c r="W134" s="291"/>
      <c r="X134" s="326"/>
      <c r="Y134" s="143"/>
      <c r="Z134" s="123"/>
      <c r="AA134" s="60"/>
      <c r="AB134" s="95"/>
      <c r="AC134" s="61"/>
      <c r="AD134" s="61"/>
      <c r="AE134" s="8"/>
      <c r="AF134" s="9"/>
      <c r="AG134" s="10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</row>
    <row r="135" spans="1:51" ht="20.25" customHeight="1">
      <c r="A135" s="74">
        <v>129</v>
      </c>
      <c r="B135" s="74">
        <v>15</v>
      </c>
      <c r="C135" s="75" t="s">
        <v>1059</v>
      </c>
      <c r="D135" s="76" t="s">
        <v>1060</v>
      </c>
      <c r="E135" s="76" t="s">
        <v>1061</v>
      </c>
      <c r="F135" s="57">
        <v>64690874294</v>
      </c>
      <c r="G135" s="107" t="s">
        <v>1062</v>
      </c>
      <c r="H135" s="148" t="s">
        <v>4885</v>
      </c>
      <c r="I135" s="76" t="s">
        <v>173</v>
      </c>
      <c r="J135" s="76" t="s">
        <v>1063</v>
      </c>
      <c r="K135" s="58">
        <v>5</v>
      </c>
      <c r="L135" s="107" t="s">
        <v>1064</v>
      </c>
      <c r="M135" s="406" t="s">
        <v>1065</v>
      </c>
      <c r="N135" s="291"/>
      <c r="O135" s="291"/>
      <c r="P135" s="291"/>
      <c r="Q135" s="291"/>
      <c r="R135" s="291"/>
      <c r="S135" s="291"/>
      <c r="T135" s="291"/>
      <c r="U135" s="291"/>
      <c r="V135" s="291"/>
      <c r="W135" s="291"/>
      <c r="X135" s="324"/>
      <c r="Y135" s="142"/>
      <c r="Z135" s="60"/>
      <c r="AA135" s="60"/>
      <c r="AB135" s="60"/>
      <c r="AC135" s="61"/>
      <c r="AD135" s="61"/>
      <c r="AE135" s="5"/>
      <c r="AF135" s="6"/>
      <c r="AG135" s="7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</row>
    <row r="136" spans="1:51" ht="20.25" customHeight="1">
      <c r="A136" s="74">
        <v>130</v>
      </c>
      <c r="B136" s="74">
        <v>16</v>
      </c>
      <c r="C136" s="75" t="s">
        <v>794</v>
      </c>
      <c r="D136" s="76" t="s">
        <v>1066</v>
      </c>
      <c r="E136" s="76" t="s">
        <v>1067</v>
      </c>
      <c r="F136" s="84" t="s">
        <v>1068</v>
      </c>
      <c r="G136" s="76" t="s">
        <v>1069</v>
      </c>
      <c r="H136" s="150" t="s">
        <v>4886</v>
      </c>
      <c r="I136" s="76" t="s">
        <v>1070</v>
      </c>
      <c r="J136" s="76" t="s">
        <v>161</v>
      </c>
      <c r="K136" s="58">
        <v>4</v>
      </c>
      <c r="L136" s="107" t="s">
        <v>24</v>
      </c>
      <c r="M136" s="406" t="s">
        <v>731</v>
      </c>
      <c r="N136" s="291"/>
      <c r="O136" s="291"/>
      <c r="P136" s="291"/>
      <c r="Q136" s="291"/>
      <c r="R136" s="291"/>
      <c r="S136" s="291"/>
      <c r="T136" s="291"/>
      <c r="U136" s="291"/>
      <c r="V136" s="291"/>
      <c r="W136" s="291"/>
      <c r="X136" s="326"/>
      <c r="Y136" s="143"/>
      <c r="Z136" s="60"/>
      <c r="AA136" s="60"/>
      <c r="AB136" s="60"/>
      <c r="AC136" s="61"/>
      <c r="AD136" s="61"/>
      <c r="AE136" s="8"/>
      <c r="AF136" s="9"/>
      <c r="AG136" s="10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</row>
    <row r="137" spans="1:51" ht="20.25" customHeight="1">
      <c r="A137" s="74">
        <v>131</v>
      </c>
      <c r="B137" s="74">
        <v>17</v>
      </c>
      <c r="C137" s="75" t="s">
        <v>1071</v>
      </c>
      <c r="D137" s="76" t="s">
        <v>1072</v>
      </c>
      <c r="E137" s="76" t="s">
        <v>1073</v>
      </c>
      <c r="F137" s="57">
        <v>96061516265</v>
      </c>
      <c r="G137" s="76" t="s">
        <v>1074</v>
      </c>
      <c r="H137" s="77" t="s">
        <v>4887</v>
      </c>
      <c r="I137" s="76" t="s">
        <v>557</v>
      </c>
      <c r="J137" s="120" t="s">
        <v>540</v>
      </c>
      <c r="K137" s="151">
        <v>3</v>
      </c>
      <c r="L137" s="107" t="s">
        <v>949</v>
      </c>
      <c r="M137" s="406" t="s">
        <v>1075</v>
      </c>
      <c r="N137" s="291"/>
      <c r="O137" s="291"/>
      <c r="P137" s="291"/>
      <c r="Q137" s="291"/>
      <c r="R137" s="291"/>
      <c r="S137" s="291"/>
      <c r="T137" s="291"/>
      <c r="U137" s="291"/>
      <c r="V137" s="291"/>
      <c r="W137" s="291"/>
      <c r="X137" s="326"/>
      <c r="Y137" s="142"/>
      <c r="Z137" s="60"/>
      <c r="AA137" s="60"/>
      <c r="AB137" s="60"/>
      <c r="AC137" s="61"/>
      <c r="AD137" s="61"/>
      <c r="AE137" s="8"/>
      <c r="AF137" s="9"/>
      <c r="AG137" s="10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</row>
    <row r="138" spans="1:51" ht="20.25" customHeight="1">
      <c r="A138" s="74">
        <v>132</v>
      </c>
      <c r="B138" s="74">
        <v>18</v>
      </c>
      <c r="C138" s="75" t="s">
        <v>1076</v>
      </c>
      <c r="D138" s="76" t="s">
        <v>1077</v>
      </c>
      <c r="E138" s="76" t="s">
        <v>1078</v>
      </c>
      <c r="F138" s="57">
        <v>89421674924</v>
      </c>
      <c r="G138" s="76" t="s">
        <v>1079</v>
      </c>
      <c r="H138" s="77" t="s">
        <v>4888</v>
      </c>
      <c r="I138" s="76" t="s">
        <v>201</v>
      </c>
      <c r="J138" s="76" t="s">
        <v>1080</v>
      </c>
      <c r="K138" s="58">
        <v>2</v>
      </c>
      <c r="L138" s="107" t="s">
        <v>131</v>
      </c>
      <c r="M138" s="406" t="s">
        <v>1081</v>
      </c>
      <c r="N138" s="291"/>
      <c r="O138" s="291"/>
      <c r="P138" s="291"/>
      <c r="Q138" s="291"/>
      <c r="R138" s="291"/>
      <c r="S138" s="291"/>
      <c r="T138" s="291"/>
      <c r="U138" s="291"/>
      <c r="V138" s="291"/>
      <c r="W138" s="291"/>
      <c r="X138" s="326"/>
      <c r="Y138" s="143"/>
      <c r="Z138" s="60"/>
      <c r="AA138" s="60"/>
      <c r="AB138" s="60"/>
      <c r="AC138" s="61"/>
      <c r="AD138" s="61"/>
      <c r="AE138" s="5"/>
      <c r="AF138" s="6"/>
      <c r="AG138" s="7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</row>
    <row r="139" spans="1:51" ht="20.25" customHeight="1">
      <c r="A139" s="74">
        <v>133</v>
      </c>
      <c r="B139" s="74">
        <v>19</v>
      </c>
      <c r="C139" s="75" t="s">
        <v>1082</v>
      </c>
      <c r="D139" s="76" t="s">
        <v>1083</v>
      </c>
      <c r="E139" s="76" t="s">
        <v>1084</v>
      </c>
      <c r="F139" s="57">
        <v>82252820597</v>
      </c>
      <c r="G139" s="76" t="s">
        <v>1085</v>
      </c>
      <c r="H139" s="102" t="s">
        <v>4889</v>
      </c>
      <c r="I139" s="76" t="s">
        <v>1018</v>
      </c>
      <c r="J139" s="76" t="s">
        <v>161</v>
      </c>
      <c r="K139" s="58">
        <v>5</v>
      </c>
      <c r="L139" s="107" t="s">
        <v>500</v>
      </c>
      <c r="M139" s="406" t="s">
        <v>1086</v>
      </c>
      <c r="N139" s="291"/>
      <c r="O139" s="291"/>
      <c r="P139" s="291"/>
      <c r="Q139" s="291"/>
      <c r="R139" s="291"/>
      <c r="S139" s="291"/>
      <c r="T139" s="291"/>
      <c r="U139" s="291"/>
      <c r="V139" s="291"/>
      <c r="W139" s="291"/>
      <c r="X139" s="326"/>
      <c r="Y139" s="143"/>
      <c r="Z139" s="60"/>
      <c r="AA139" s="60"/>
      <c r="AB139" s="60"/>
      <c r="AC139" s="61"/>
      <c r="AD139" s="61"/>
      <c r="AE139" s="8"/>
      <c r="AF139" s="9"/>
      <c r="AG139" s="10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</row>
    <row r="140" spans="1:51" ht="20.25" customHeight="1">
      <c r="A140" s="74">
        <v>134</v>
      </c>
      <c r="B140" s="74">
        <v>20</v>
      </c>
      <c r="C140" s="75" t="s">
        <v>1087</v>
      </c>
      <c r="D140" s="76" t="s">
        <v>1088</v>
      </c>
      <c r="E140" s="76" t="s">
        <v>1089</v>
      </c>
      <c r="F140" s="57">
        <v>96749093813</v>
      </c>
      <c r="G140" s="76" t="s">
        <v>1090</v>
      </c>
      <c r="H140" s="102" t="s">
        <v>4890</v>
      </c>
      <c r="I140" s="76" t="s">
        <v>258</v>
      </c>
      <c r="J140" s="76" t="s">
        <v>332</v>
      </c>
      <c r="K140" s="58">
        <v>2</v>
      </c>
      <c r="L140" s="107" t="s">
        <v>24</v>
      </c>
      <c r="M140" s="406" t="s">
        <v>1091</v>
      </c>
      <c r="N140" s="291"/>
      <c r="O140" s="291"/>
      <c r="P140" s="291"/>
      <c r="Q140" s="291"/>
      <c r="R140" s="291"/>
      <c r="S140" s="291"/>
      <c r="T140" s="291"/>
      <c r="U140" s="291"/>
      <c r="V140" s="291"/>
      <c r="W140" s="291"/>
      <c r="X140" s="326"/>
      <c r="Y140" s="142"/>
      <c r="Z140" s="60"/>
      <c r="AA140" s="60"/>
      <c r="AB140" s="60"/>
      <c r="AC140" s="61"/>
      <c r="AD140" s="61"/>
      <c r="AE140" s="5"/>
      <c r="AF140" s="6"/>
      <c r="AG140" s="7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</row>
    <row r="141" spans="1:51" ht="20.25" customHeight="1">
      <c r="A141" s="74">
        <v>135</v>
      </c>
      <c r="B141" s="74">
        <v>21</v>
      </c>
      <c r="C141" s="75" t="s">
        <v>1092</v>
      </c>
      <c r="D141" s="76" t="s">
        <v>1093</v>
      </c>
      <c r="E141" s="76" t="s">
        <v>1094</v>
      </c>
      <c r="F141" s="57">
        <v>94521720903</v>
      </c>
      <c r="G141" s="76" t="s">
        <v>1095</v>
      </c>
      <c r="H141" s="126" t="s">
        <v>1096</v>
      </c>
      <c r="I141" s="76" t="s">
        <v>147</v>
      </c>
      <c r="J141" s="76" t="s">
        <v>1097</v>
      </c>
      <c r="K141" s="58"/>
      <c r="L141" s="107"/>
      <c r="M141" s="406" t="s">
        <v>1098</v>
      </c>
      <c r="N141" s="291"/>
      <c r="O141" s="291"/>
      <c r="P141" s="291"/>
      <c r="Q141" s="291"/>
      <c r="R141" s="291"/>
      <c r="S141" s="291"/>
      <c r="T141" s="291"/>
      <c r="U141" s="291"/>
      <c r="V141" s="291"/>
      <c r="W141" s="291"/>
      <c r="X141" s="326"/>
      <c r="Y141" s="142"/>
      <c r="Z141" s="60"/>
      <c r="AA141" s="60"/>
      <c r="AB141" s="60"/>
      <c r="AC141" s="61"/>
      <c r="AD141" s="61"/>
      <c r="AE141" s="5"/>
      <c r="AF141" s="6"/>
      <c r="AG141" s="7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</row>
    <row r="142" spans="1:51" ht="20.25" customHeight="1">
      <c r="A142" s="74">
        <v>136</v>
      </c>
      <c r="B142" s="74">
        <v>22</v>
      </c>
      <c r="C142" s="75" t="s">
        <v>1099</v>
      </c>
      <c r="D142" s="76" t="s">
        <v>1100</v>
      </c>
      <c r="E142" s="76" t="s">
        <v>1101</v>
      </c>
      <c r="F142" s="57">
        <v>68371339805</v>
      </c>
      <c r="G142" s="76" t="s">
        <v>1102</v>
      </c>
      <c r="H142" s="102" t="s">
        <v>1103</v>
      </c>
      <c r="I142" s="76" t="s">
        <v>31</v>
      </c>
      <c r="J142" s="76" t="s">
        <v>1104</v>
      </c>
      <c r="K142" s="58">
        <v>9</v>
      </c>
      <c r="L142" s="107" t="s">
        <v>1105</v>
      </c>
      <c r="M142" s="406" t="s">
        <v>1106</v>
      </c>
      <c r="N142" s="291"/>
      <c r="O142" s="291"/>
      <c r="P142" s="291"/>
      <c r="Q142" s="291"/>
      <c r="R142" s="291"/>
      <c r="S142" s="291"/>
      <c r="T142" s="291"/>
      <c r="U142" s="291"/>
      <c r="V142" s="291"/>
      <c r="W142" s="291"/>
      <c r="X142" s="326"/>
      <c r="Y142" s="143"/>
      <c r="Z142" s="60"/>
      <c r="AA142" s="60"/>
      <c r="AB142" s="60"/>
      <c r="AC142" s="61"/>
      <c r="AD142" s="61"/>
      <c r="AE142" s="5"/>
      <c r="AF142" s="6"/>
      <c r="AG142" s="7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</row>
    <row r="143" spans="1:51" ht="20.25" customHeight="1">
      <c r="A143" s="74">
        <v>137</v>
      </c>
      <c r="B143" s="74">
        <v>23</v>
      </c>
      <c r="C143" s="75" t="s">
        <v>1107</v>
      </c>
      <c r="D143" s="76" t="s">
        <v>1108</v>
      </c>
      <c r="E143" s="76" t="s">
        <v>1109</v>
      </c>
      <c r="F143" s="57">
        <v>46181162283</v>
      </c>
      <c r="G143" s="76" t="s">
        <v>1110</v>
      </c>
      <c r="H143" s="102" t="s">
        <v>4891</v>
      </c>
      <c r="I143" s="76" t="s">
        <v>232</v>
      </c>
      <c r="J143" s="57" t="s">
        <v>690</v>
      </c>
      <c r="K143" s="58"/>
      <c r="L143" s="107" t="s">
        <v>815</v>
      </c>
      <c r="M143" s="406" t="s">
        <v>1111</v>
      </c>
      <c r="N143" s="291"/>
      <c r="O143" s="291"/>
      <c r="P143" s="291"/>
      <c r="Q143" s="291"/>
      <c r="R143" s="291"/>
      <c r="S143" s="291"/>
      <c r="T143" s="291"/>
      <c r="U143" s="291"/>
      <c r="V143" s="291"/>
      <c r="W143" s="291"/>
      <c r="X143" s="326"/>
      <c r="Y143" s="143"/>
      <c r="Z143" s="60"/>
      <c r="AA143" s="60"/>
      <c r="AB143" s="60"/>
      <c r="AC143" s="61"/>
      <c r="AD143" s="61"/>
      <c r="AE143" s="8"/>
      <c r="AF143" s="9"/>
      <c r="AG143" s="10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</row>
    <row r="144" spans="1:51" ht="20.25" customHeight="1">
      <c r="A144" s="74">
        <v>138</v>
      </c>
      <c r="B144" s="74">
        <v>24</v>
      </c>
      <c r="C144" s="75" t="s">
        <v>1112</v>
      </c>
      <c r="D144" s="76" t="s">
        <v>1113</v>
      </c>
      <c r="E144" s="76" t="s">
        <v>1114</v>
      </c>
      <c r="F144" s="57">
        <v>28921801124</v>
      </c>
      <c r="G144" s="76" t="s">
        <v>1115</v>
      </c>
      <c r="H144" s="102" t="s">
        <v>1116</v>
      </c>
      <c r="I144" s="76" t="s">
        <v>385</v>
      </c>
      <c r="J144" s="76" t="s">
        <v>1117</v>
      </c>
      <c r="K144" s="58">
        <v>5</v>
      </c>
      <c r="L144" s="107" t="s">
        <v>1118</v>
      </c>
      <c r="M144" s="406" t="s">
        <v>1119</v>
      </c>
      <c r="N144" s="291"/>
      <c r="O144" s="291"/>
      <c r="P144" s="291"/>
      <c r="Q144" s="291"/>
      <c r="R144" s="291"/>
      <c r="S144" s="291"/>
      <c r="T144" s="291"/>
      <c r="U144" s="291"/>
      <c r="V144" s="291"/>
      <c r="W144" s="291"/>
      <c r="X144" s="326"/>
      <c r="Y144" s="143"/>
      <c r="Z144" s="60"/>
      <c r="AA144" s="60"/>
      <c r="AB144" s="103"/>
      <c r="AC144" s="152"/>
      <c r="AD144" s="61"/>
      <c r="AE144" s="5"/>
      <c r="AF144" s="6"/>
      <c r="AG144" s="7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</row>
    <row r="145" spans="1:51" ht="20.25" customHeight="1">
      <c r="A145" s="74">
        <v>139</v>
      </c>
      <c r="B145" s="74">
        <v>25</v>
      </c>
      <c r="C145" s="75" t="s">
        <v>1120</v>
      </c>
      <c r="D145" s="76" t="s">
        <v>1121</v>
      </c>
      <c r="E145" s="76" t="s">
        <v>1122</v>
      </c>
      <c r="F145" s="57">
        <v>23749968948</v>
      </c>
      <c r="G145" s="76" t="s">
        <v>1123</v>
      </c>
      <c r="H145" s="102" t="s">
        <v>4892</v>
      </c>
      <c r="I145" s="76" t="s">
        <v>1124</v>
      </c>
      <c r="J145" s="76" t="s">
        <v>1125</v>
      </c>
      <c r="K145" s="58">
        <v>4</v>
      </c>
      <c r="L145" s="107" t="s">
        <v>1126</v>
      </c>
      <c r="M145" s="406" t="s">
        <v>1127</v>
      </c>
      <c r="N145" s="291"/>
      <c r="O145" s="291"/>
      <c r="P145" s="291"/>
      <c r="Q145" s="291"/>
      <c r="R145" s="291"/>
      <c r="S145" s="291"/>
      <c r="T145" s="291"/>
      <c r="U145" s="291"/>
      <c r="V145" s="291"/>
      <c r="W145" s="291"/>
      <c r="X145" s="326"/>
      <c r="Y145" s="143"/>
      <c r="Z145" s="60"/>
      <c r="AA145" s="60"/>
      <c r="AB145" s="103"/>
      <c r="AC145" s="152"/>
      <c r="AD145" s="61"/>
      <c r="AE145" s="8"/>
      <c r="AF145" s="9"/>
      <c r="AG145" s="10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</row>
    <row r="146" spans="1:51" ht="20.25" customHeight="1">
      <c r="A146" s="74">
        <v>140</v>
      </c>
      <c r="B146" s="74">
        <v>26</v>
      </c>
      <c r="C146" s="75" t="s">
        <v>1128</v>
      </c>
      <c r="D146" s="76" t="s">
        <v>1129</v>
      </c>
      <c r="E146" s="76" t="s">
        <v>1130</v>
      </c>
      <c r="F146" s="57">
        <v>59388217077</v>
      </c>
      <c r="G146" s="76" t="s">
        <v>1131</v>
      </c>
      <c r="H146" s="102" t="s">
        <v>4893</v>
      </c>
      <c r="I146" s="76" t="s">
        <v>201</v>
      </c>
      <c r="J146" s="76" t="s">
        <v>202</v>
      </c>
      <c r="K146" s="58">
        <v>1</v>
      </c>
      <c r="L146" s="107" t="s">
        <v>650</v>
      </c>
      <c r="M146" s="406" t="s">
        <v>1132</v>
      </c>
      <c r="N146" s="291"/>
      <c r="O146" s="291"/>
      <c r="P146" s="291"/>
      <c r="Q146" s="291"/>
      <c r="R146" s="291"/>
      <c r="S146" s="291"/>
      <c r="T146" s="291"/>
      <c r="U146" s="291"/>
      <c r="V146" s="291"/>
      <c r="W146" s="291"/>
      <c r="X146" s="326"/>
      <c r="Y146" s="143"/>
      <c r="Z146" s="60"/>
      <c r="AA146" s="60"/>
      <c r="AB146" s="60"/>
      <c r="AC146" s="61"/>
      <c r="AD146" s="61"/>
      <c r="AE146" s="8"/>
      <c r="AF146" s="9"/>
      <c r="AG146" s="10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</row>
    <row r="147" spans="1:51" ht="20.25" customHeight="1">
      <c r="A147" s="74">
        <v>141</v>
      </c>
      <c r="B147" s="74">
        <v>27</v>
      </c>
      <c r="C147" s="75" t="s">
        <v>1133</v>
      </c>
      <c r="D147" s="76" t="s">
        <v>1134</v>
      </c>
      <c r="E147" s="76" t="s">
        <v>1135</v>
      </c>
      <c r="F147" s="57">
        <v>47011952441</v>
      </c>
      <c r="G147" s="76" t="s">
        <v>1136</v>
      </c>
      <c r="H147" s="102" t="s">
        <v>4894</v>
      </c>
      <c r="I147" s="76" t="s">
        <v>232</v>
      </c>
      <c r="J147" s="76" t="s">
        <v>690</v>
      </c>
      <c r="K147" s="58">
        <v>5</v>
      </c>
      <c r="L147" s="107" t="s">
        <v>24</v>
      </c>
      <c r="M147" s="406" t="s">
        <v>1137</v>
      </c>
      <c r="N147" s="291"/>
      <c r="O147" s="291"/>
      <c r="P147" s="291"/>
      <c r="Q147" s="291"/>
      <c r="R147" s="291"/>
      <c r="S147" s="291"/>
      <c r="T147" s="291"/>
      <c r="U147" s="291"/>
      <c r="V147" s="291"/>
      <c r="W147" s="291"/>
      <c r="X147" s="326"/>
      <c r="Y147" s="142"/>
      <c r="Z147" s="60"/>
      <c r="AA147" s="60"/>
      <c r="AB147" s="60"/>
      <c r="AC147" s="61"/>
      <c r="AD147" s="61"/>
      <c r="AE147" s="5"/>
      <c r="AF147" s="6"/>
      <c r="AG147" s="7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</row>
    <row r="148" spans="1:51" ht="20.25" customHeight="1">
      <c r="A148" s="74">
        <v>142</v>
      </c>
      <c r="B148" s="74">
        <v>28</v>
      </c>
      <c r="C148" s="75" t="s">
        <v>1138</v>
      </c>
      <c r="D148" s="76" t="s">
        <v>220</v>
      </c>
      <c r="E148" s="76" t="s">
        <v>1139</v>
      </c>
      <c r="F148" s="92" t="s">
        <v>1140</v>
      </c>
      <c r="G148" s="76" t="s">
        <v>1141</v>
      </c>
      <c r="H148" s="126" t="s">
        <v>1142</v>
      </c>
      <c r="I148" s="76" t="s">
        <v>70</v>
      </c>
      <c r="J148" s="76" t="s">
        <v>71</v>
      </c>
      <c r="K148" s="58">
        <v>7</v>
      </c>
      <c r="L148" s="107" t="s">
        <v>1143</v>
      </c>
      <c r="M148" s="406" t="s">
        <v>1144</v>
      </c>
      <c r="N148" s="291"/>
      <c r="O148" s="291"/>
      <c r="P148" s="291"/>
      <c r="Q148" s="291"/>
      <c r="R148" s="291"/>
      <c r="S148" s="291"/>
      <c r="T148" s="291"/>
      <c r="U148" s="291"/>
      <c r="V148" s="291"/>
      <c r="W148" s="291"/>
      <c r="X148" s="326"/>
      <c r="Y148" s="143"/>
      <c r="Z148" s="60"/>
      <c r="AA148" s="60"/>
      <c r="AB148" s="96"/>
      <c r="AC148" s="61"/>
      <c r="AD148" s="61"/>
      <c r="AE148" s="5"/>
      <c r="AF148" s="6"/>
      <c r="AG148" s="7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</row>
    <row r="149" spans="1:51" ht="20.25" customHeight="1">
      <c r="A149" s="74">
        <v>143</v>
      </c>
      <c r="B149" s="74">
        <v>29</v>
      </c>
      <c r="C149" s="75" t="s">
        <v>790</v>
      </c>
      <c r="D149" s="76" t="s">
        <v>791</v>
      </c>
      <c r="E149" s="76" t="s">
        <v>1145</v>
      </c>
      <c r="F149" s="91">
        <v>78360781271</v>
      </c>
      <c r="G149" s="76" t="s">
        <v>1146</v>
      </c>
      <c r="H149" s="102" t="s">
        <v>4895</v>
      </c>
      <c r="I149" s="76" t="s">
        <v>1018</v>
      </c>
      <c r="J149" s="76" t="s">
        <v>829</v>
      </c>
      <c r="K149" s="58">
        <v>3</v>
      </c>
      <c r="L149" s="107" t="s">
        <v>24</v>
      </c>
      <c r="M149" s="406" t="s">
        <v>1147</v>
      </c>
      <c r="N149" s="291"/>
      <c r="O149" s="291"/>
      <c r="P149" s="291"/>
      <c r="Q149" s="291"/>
      <c r="R149" s="291"/>
      <c r="S149" s="291"/>
      <c r="T149" s="291"/>
      <c r="U149" s="291"/>
      <c r="V149" s="291"/>
      <c r="W149" s="291"/>
      <c r="X149" s="326"/>
      <c r="Y149" s="143"/>
      <c r="Z149" s="60"/>
      <c r="AA149" s="60"/>
      <c r="AB149" s="85"/>
      <c r="AC149" s="61"/>
      <c r="AD149" s="61"/>
      <c r="AE149" s="5"/>
      <c r="AF149" s="6"/>
      <c r="AG149" s="7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</row>
    <row r="150" spans="1:51" ht="20.25" customHeight="1">
      <c r="A150" s="74">
        <v>144</v>
      </c>
      <c r="B150" s="74">
        <v>30</v>
      </c>
      <c r="C150" s="75" t="s">
        <v>1148</v>
      </c>
      <c r="D150" s="76" t="s">
        <v>1149</v>
      </c>
      <c r="E150" s="76" t="s">
        <v>1150</v>
      </c>
      <c r="F150" s="57">
        <v>87814222526</v>
      </c>
      <c r="G150" s="76" t="s">
        <v>1151</v>
      </c>
      <c r="H150" s="77" t="s">
        <v>4896</v>
      </c>
      <c r="I150" s="76" t="s">
        <v>258</v>
      </c>
      <c r="J150" s="76" t="s">
        <v>161</v>
      </c>
      <c r="K150" s="58">
        <v>5</v>
      </c>
      <c r="L150" s="107" t="s">
        <v>216</v>
      </c>
      <c r="M150" s="406" t="s">
        <v>1152</v>
      </c>
      <c r="N150" s="291"/>
      <c r="O150" s="291"/>
      <c r="P150" s="291"/>
      <c r="Q150" s="291"/>
      <c r="R150" s="291"/>
      <c r="S150" s="291"/>
      <c r="T150" s="291"/>
      <c r="U150" s="291"/>
      <c r="V150" s="291"/>
      <c r="W150" s="291"/>
      <c r="X150" s="326"/>
      <c r="Y150" s="143"/>
      <c r="Z150" s="60"/>
      <c r="AA150" s="60"/>
      <c r="AB150" s="60"/>
      <c r="AC150" s="61"/>
      <c r="AD150" s="61"/>
      <c r="AE150" s="12"/>
      <c r="AF150" s="13"/>
      <c r="AG150" s="1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28"/>
    </row>
    <row r="151" spans="1:51" ht="20.25" customHeight="1">
      <c r="A151" s="74">
        <v>145</v>
      </c>
      <c r="B151" s="74">
        <v>31</v>
      </c>
      <c r="C151" s="75" t="s">
        <v>1154</v>
      </c>
      <c r="D151" s="76" t="s">
        <v>1155</v>
      </c>
      <c r="E151" s="76" t="s">
        <v>1156</v>
      </c>
      <c r="F151" s="57">
        <v>23360467616</v>
      </c>
      <c r="G151" s="76" t="s">
        <v>1157</v>
      </c>
      <c r="H151" s="102" t="s">
        <v>4897</v>
      </c>
      <c r="I151" s="76" t="s">
        <v>1158</v>
      </c>
      <c r="J151" s="76" t="s">
        <v>161</v>
      </c>
      <c r="K151" s="58">
        <v>5</v>
      </c>
      <c r="L151" s="107" t="s">
        <v>61</v>
      </c>
      <c r="M151" s="406" t="s">
        <v>1159</v>
      </c>
      <c r="N151" s="291"/>
      <c r="O151" s="291"/>
      <c r="P151" s="291"/>
      <c r="Q151" s="291"/>
      <c r="R151" s="291"/>
      <c r="S151" s="291"/>
      <c r="T151" s="291"/>
      <c r="U151" s="291"/>
      <c r="V151" s="291"/>
      <c r="W151" s="291"/>
      <c r="X151" s="326"/>
      <c r="Y151" s="143"/>
      <c r="Z151" s="60"/>
      <c r="AA151" s="60"/>
      <c r="AB151" s="60"/>
      <c r="AC151" s="61"/>
      <c r="AD151" s="61"/>
      <c r="AE151" s="8"/>
      <c r="AF151" s="9"/>
      <c r="AG151" s="10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</row>
    <row r="152" spans="1:51" ht="20.25" customHeight="1">
      <c r="A152" s="74">
        <v>146</v>
      </c>
      <c r="B152" s="74">
        <v>32</v>
      </c>
      <c r="C152" s="75" t="s">
        <v>1160</v>
      </c>
      <c r="D152" s="76" t="s">
        <v>1161</v>
      </c>
      <c r="E152" s="76" t="s">
        <v>1162</v>
      </c>
      <c r="F152" s="84" t="s">
        <v>1163</v>
      </c>
      <c r="G152" s="76" t="s">
        <v>1164</v>
      </c>
      <c r="H152" s="102" t="s">
        <v>4898</v>
      </c>
      <c r="I152" s="76" t="s">
        <v>173</v>
      </c>
      <c r="J152" s="76" t="s">
        <v>1063</v>
      </c>
      <c r="K152" s="58">
        <v>4</v>
      </c>
      <c r="L152" s="107" t="s">
        <v>175</v>
      </c>
      <c r="M152" s="406" t="s">
        <v>1165</v>
      </c>
      <c r="N152" s="291"/>
      <c r="O152" s="291"/>
      <c r="P152" s="291"/>
      <c r="Q152" s="291"/>
      <c r="R152" s="291"/>
      <c r="S152" s="291"/>
      <c r="T152" s="291"/>
      <c r="U152" s="291"/>
      <c r="V152" s="291"/>
      <c r="W152" s="291"/>
      <c r="X152" s="326"/>
      <c r="Y152" s="143"/>
      <c r="Z152" s="60"/>
      <c r="AA152" s="60"/>
      <c r="AB152" s="60"/>
      <c r="AC152" s="61"/>
      <c r="AD152" s="61"/>
      <c r="AE152" s="8"/>
      <c r="AF152" s="9"/>
      <c r="AG152" s="10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</row>
    <row r="153" spans="1:51" ht="20.25" customHeight="1">
      <c r="A153" s="74">
        <v>147</v>
      </c>
      <c r="B153" s="74">
        <v>33</v>
      </c>
      <c r="C153" s="75" t="s">
        <v>337</v>
      </c>
      <c r="D153" s="76" t="s">
        <v>622</v>
      </c>
      <c r="E153" s="76" t="s">
        <v>1166</v>
      </c>
      <c r="F153" s="84" t="s">
        <v>1167</v>
      </c>
      <c r="G153" s="76" t="s">
        <v>1168</v>
      </c>
      <c r="H153" s="77" t="s">
        <v>172</v>
      </c>
      <c r="I153" s="76" t="s">
        <v>1169</v>
      </c>
      <c r="J153" s="76" t="s">
        <v>259</v>
      </c>
      <c r="K153" s="58">
        <v>3</v>
      </c>
      <c r="L153" s="107" t="s">
        <v>1170</v>
      </c>
      <c r="M153" s="406" t="s">
        <v>730</v>
      </c>
      <c r="N153" s="291"/>
      <c r="O153" s="291"/>
      <c r="P153" s="291"/>
      <c r="Q153" s="291"/>
      <c r="R153" s="291"/>
      <c r="S153" s="291"/>
      <c r="T153" s="291"/>
      <c r="U153" s="291"/>
      <c r="V153" s="291"/>
      <c r="W153" s="291"/>
      <c r="X153" s="326"/>
      <c r="Y153" s="143"/>
      <c r="Z153" s="60"/>
      <c r="AA153" s="60"/>
      <c r="AB153" s="60"/>
      <c r="AC153" s="61"/>
      <c r="AD153" s="61"/>
      <c r="AE153" s="8"/>
      <c r="AF153" s="9"/>
      <c r="AG153" s="10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</row>
    <row r="154" spans="1:51" ht="20.25" customHeight="1">
      <c r="A154" s="74">
        <v>148</v>
      </c>
      <c r="B154" s="74">
        <v>34</v>
      </c>
      <c r="C154" s="75" t="s">
        <v>1171</v>
      </c>
      <c r="D154" s="76" t="s">
        <v>581</v>
      </c>
      <c r="E154" s="76" t="s">
        <v>1172</v>
      </c>
      <c r="F154" s="84" t="s">
        <v>1173</v>
      </c>
      <c r="G154" s="76" t="s">
        <v>1174</v>
      </c>
      <c r="H154" s="77" t="s">
        <v>35</v>
      </c>
      <c r="I154" s="76" t="s">
        <v>31</v>
      </c>
      <c r="J154" s="76" t="s">
        <v>1104</v>
      </c>
      <c r="K154" s="58">
        <v>3</v>
      </c>
      <c r="L154" s="107" t="s">
        <v>33</v>
      </c>
      <c r="M154" s="406" t="s">
        <v>1175</v>
      </c>
      <c r="N154" s="291"/>
      <c r="O154" s="291"/>
      <c r="P154" s="291"/>
      <c r="Q154" s="291"/>
      <c r="R154" s="291"/>
      <c r="S154" s="291"/>
      <c r="T154" s="291"/>
      <c r="U154" s="291"/>
      <c r="V154" s="291"/>
      <c r="W154" s="291"/>
      <c r="X154" s="326"/>
      <c r="Y154" s="143"/>
      <c r="Z154" s="60"/>
      <c r="AA154" s="60"/>
      <c r="AB154" s="60"/>
      <c r="AC154" s="61"/>
      <c r="AD154" s="61"/>
      <c r="AE154" s="5"/>
      <c r="AF154" s="6"/>
      <c r="AG154" s="7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</row>
    <row r="155" spans="1:51" ht="20.25" customHeight="1">
      <c r="A155" s="74">
        <v>149</v>
      </c>
      <c r="B155" s="74">
        <v>35</v>
      </c>
      <c r="C155" s="75" t="s">
        <v>1176</v>
      </c>
      <c r="D155" s="76" t="s">
        <v>1177</v>
      </c>
      <c r="E155" s="76" t="s">
        <v>1178</v>
      </c>
      <c r="F155" s="84" t="s">
        <v>1179</v>
      </c>
      <c r="G155" s="76" t="s">
        <v>1180</v>
      </c>
      <c r="H155" s="77" t="s">
        <v>4899</v>
      </c>
      <c r="I155" s="76" t="s">
        <v>1181</v>
      </c>
      <c r="J155" s="76" t="s">
        <v>1182</v>
      </c>
      <c r="K155" s="58">
        <v>5</v>
      </c>
      <c r="L155" s="107" t="s">
        <v>216</v>
      </c>
      <c r="M155" s="406" t="s">
        <v>1183</v>
      </c>
      <c r="N155" s="291"/>
      <c r="O155" s="291"/>
      <c r="P155" s="291"/>
      <c r="Q155" s="291"/>
      <c r="R155" s="291"/>
      <c r="S155" s="291"/>
      <c r="T155" s="291"/>
      <c r="U155" s="291"/>
      <c r="V155" s="291"/>
      <c r="W155" s="291"/>
      <c r="X155" s="326"/>
      <c r="Y155" s="143"/>
      <c r="Z155" s="60"/>
      <c r="AA155" s="60"/>
      <c r="AB155" s="60"/>
      <c r="AC155" s="61"/>
      <c r="AD155" s="61"/>
      <c r="AE155" s="5"/>
      <c r="AF155" s="6"/>
      <c r="AG155" s="7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</row>
    <row r="156" spans="1:51" ht="40.5" customHeight="1">
      <c r="A156" s="74"/>
      <c r="B156" s="74"/>
      <c r="C156" s="289" t="s">
        <v>1184</v>
      </c>
      <c r="D156" s="59"/>
      <c r="E156" s="72"/>
      <c r="F156" s="72"/>
      <c r="G156" s="72"/>
      <c r="H156" s="153"/>
      <c r="I156" s="59"/>
      <c r="J156" s="56"/>
      <c r="K156" s="58"/>
      <c r="L156" s="57"/>
      <c r="M156" s="407"/>
      <c r="X156" s="322"/>
      <c r="Y156" s="155"/>
      <c r="Z156" s="60"/>
      <c r="AA156" s="60"/>
      <c r="AB156" s="60"/>
      <c r="AC156" s="61"/>
      <c r="AD156" s="61"/>
      <c r="AE156" s="5"/>
      <c r="AF156" s="6"/>
      <c r="AG156" s="7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</row>
    <row r="157" spans="1:51" ht="21.75" customHeight="1">
      <c r="A157" s="74">
        <v>150</v>
      </c>
      <c r="B157" s="74">
        <v>1</v>
      </c>
      <c r="C157" s="118" t="s">
        <v>1185</v>
      </c>
      <c r="D157" s="76" t="s">
        <v>1186</v>
      </c>
      <c r="E157" s="76" t="s">
        <v>1187</v>
      </c>
      <c r="F157" s="57">
        <v>51083143392</v>
      </c>
      <c r="G157" s="76" t="s">
        <v>1188</v>
      </c>
      <c r="H157" s="77" t="s">
        <v>53</v>
      </c>
      <c r="I157" s="76" t="s">
        <v>430</v>
      </c>
      <c r="J157" s="76" t="s">
        <v>1189</v>
      </c>
      <c r="K157" s="58">
        <v>8</v>
      </c>
      <c r="L157" s="76" t="s">
        <v>1004</v>
      </c>
      <c r="M157" s="396" t="s">
        <v>1190</v>
      </c>
      <c r="N157" s="291"/>
      <c r="O157" s="291"/>
      <c r="P157" s="291"/>
      <c r="Q157" s="291"/>
      <c r="R157" s="291"/>
      <c r="S157" s="291"/>
      <c r="T157" s="291"/>
      <c r="U157" s="291"/>
      <c r="V157" s="291"/>
      <c r="W157" s="291"/>
      <c r="X157" s="313"/>
      <c r="Y157" s="120"/>
      <c r="Z157" s="60"/>
      <c r="AA157" s="60"/>
      <c r="AB157" s="100"/>
      <c r="AC157" s="61"/>
      <c r="AD157" s="61"/>
      <c r="AE157" s="12"/>
      <c r="AF157" s="13"/>
      <c r="AG157" s="10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</row>
    <row r="158" spans="1:51" ht="20.25" customHeight="1">
      <c r="A158" s="74">
        <v>151</v>
      </c>
      <c r="B158" s="74">
        <v>2</v>
      </c>
      <c r="C158" s="75" t="s">
        <v>1191</v>
      </c>
      <c r="D158" s="76" t="s">
        <v>1192</v>
      </c>
      <c r="E158" s="76" t="s">
        <v>1193</v>
      </c>
      <c r="F158" s="84" t="s">
        <v>1194</v>
      </c>
      <c r="G158" s="76" t="s">
        <v>1195</v>
      </c>
      <c r="H158" s="102" t="s">
        <v>4900</v>
      </c>
      <c r="I158" s="76" t="s">
        <v>1196</v>
      </c>
      <c r="J158" s="76" t="s">
        <v>161</v>
      </c>
      <c r="K158" s="58">
        <v>6</v>
      </c>
      <c r="L158" s="76" t="s">
        <v>1197</v>
      </c>
      <c r="M158" s="396" t="s">
        <v>1198</v>
      </c>
      <c r="N158" s="291"/>
      <c r="O158" s="291"/>
      <c r="P158" s="291"/>
      <c r="Q158" s="291"/>
      <c r="R158" s="291"/>
      <c r="S158" s="291"/>
      <c r="T158" s="291"/>
      <c r="U158" s="291"/>
      <c r="V158" s="291"/>
      <c r="W158" s="291"/>
      <c r="X158" s="313"/>
      <c r="Y158" s="59"/>
      <c r="Z158" s="60"/>
      <c r="AA158" s="60"/>
      <c r="AB158" s="60"/>
      <c r="AC158" s="61"/>
      <c r="AD158" s="61"/>
      <c r="AE158" s="8"/>
      <c r="AF158" s="9"/>
      <c r="AG158" s="10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</row>
    <row r="159" spans="1:51" ht="20.25" customHeight="1">
      <c r="A159" s="74">
        <v>152</v>
      </c>
      <c r="B159" s="74">
        <v>3</v>
      </c>
      <c r="C159" s="75" t="s">
        <v>1199</v>
      </c>
      <c r="D159" s="76" t="s">
        <v>1200</v>
      </c>
      <c r="E159" s="76" t="s">
        <v>1201</v>
      </c>
      <c r="F159" s="57">
        <v>20577781388</v>
      </c>
      <c r="G159" s="76" t="s">
        <v>1202</v>
      </c>
      <c r="H159" s="77" t="s">
        <v>4901</v>
      </c>
      <c r="I159" s="76" t="s">
        <v>1203</v>
      </c>
      <c r="J159" s="76" t="s">
        <v>1204</v>
      </c>
      <c r="K159" s="58">
        <v>6</v>
      </c>
      <c r="L159" s="76" t="s">
        <v>24</v>
      </c>
      <c r="M159" s="396" t="s">
        <v>1205</v>
      </c>
      <c r="N159" s="291"/>
      <c r="O159" s="291"/>
      <c r="P159" s="291"/>
      <c r="Q159" s="291"/>
      <c r="R159" s="291"/>
      <c r="S159" s="291"/>
      <c r="T159" s="291"/>
      <c r="U159" s="291"/>
      <c r="V159" s="291"/>
      <c r="W159" s="291"/>
      <c r="X159" s="321"/>
      <c r="Y159" s="120"/>
      <c r="Z159" s="135"/>
      <c r="AA159" s="60"/>
      <c r="AB159" s="60"/>
      <c r="AC159" s="61"/>
      <c r="AD159" s="61"/>
      <c r="AE159" s="5"/>
      <c r="AF159" s="6"/>
      <c r="AG159" s="7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</row>
    <row r="160" spans="1:51" ht="20.25" customHeight="1">
      <c r="A160" s="74">
        <v>153</v>
      </c>
      <c r="B160" s="74">
        <v>4</v>
      </c>
      <c r="C160" s="75" t="s">
        <v>1206</v>
      </c>
      <c r="D160" s="76" t="s">
        <v>1207</v>
      </c>
      <c r="E160" s="76" t="s">
        <v>1208</v>
      </c>
      <c r="F160" s="57">
        <v>60698725264</v>
      </c>
      <c r="G160" s="76" t="s">
        <v>1209</v>
      </c>
      <c r="H160" s="77" t="s">
        <v>4902</v>
      </c>
      <c r="I160" s="76" t="s">
        <v>557</v>
      </c>
      <c r="J160" s="76" t="s">
        <v>528</v>
      </c>
      <c r="K160" s="58">
        <v>2</v>
      </c>
      <c r="L160" s="76" t="s">
        <v>1004</v>
      </c>
      <c r="M160" s="396" t="s">
        <v>1210</v>
      </c>
      <c r="N160" s="291"/>
      <c r="O160" s="291"/>
      <c r="P160" s="291"/>
      <c r="Q160" s="291"/>
      <c r="R160" s="291"/>
      <c r="S160" s="291"/>
      <c r="T160" s="291"/>
      <c r="U160" s="291"/>
      <c r="V160" s="291"/>
      <c r="W160" s="291"/>
      <c r="X160" s="328"/>
      <c r="Y160" s="72"/>
      <c r="Z160" s="135"/>
      <c r="AA160" s="60"/>
      <c r="AB160" s="60"/>
      <c r="AC160" s="61"/>
      <c r="AD160" s="61"/>
      <c r="AE160" s="5"/>
      <c r="AF160" s="6"/>
      <c r="AG160" s="7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</row>
    <row r="161" spans="1:51" ht="20.25" customHeight="1">
      <c r="A161" s="74">
        <v>154</v>
      </c>
      <c r="B161" s="74">
        <v>5</v>
      </c>
      <c r="C161" s="75" t="s">
        <v>864</v>
      </c>
      <c r="D161" s="76" t="s">
        <v>865</v>
      </c>
      <c r="E161" s="76" t="s">
        <v>1211</v>
      </c>
      <c r="F161" s="57">
        <v>88037050779</v>
      </c>
      <c r="G161" s="76" t="s">
        <v>1212</v>
      </c>
      <c r="H161" s="77" t="s">
        <v>1213</v>
      </c>
      <c r="I161" s="76" t="s">
        <v>31</v>
      </c>
      <c r="J161" s="76" t="s">
        <v>32</v>
      </c>
      <c r="K161" s="58"/>
      <c r="L161" s="76" t="s">
        <v>33</v>
      </c>
      <c r="M161" s="396" t="s">
        <v>1214</v>
      </c>
      <c r="N161" s="291"/>
      <c r="O161" s="291"/>
      <c r="P161" s="291"/>
      <c r="Q161" s="291"/>
      <c r="R161" s="291"/>
      <c r="S161" s="291"/>
      <c r="T161" s="291"/>
      <c r="U161" s="291"/>
      <c r="V161" s="291"/>
      <c r="W161" s="291"/>
      <c r="X161" s="329"/>
      <c r="Y161" s="72"/>
      <c r="Z161" s="135"/>
      <c r="AA161" s="60"/>
      <c r="AB161" s="60"/>
      <c r="AC161" s="61"/>
      <c r="AD161" s="61"/>
      <c r="AE161" s="5"/>
      <c r="AF161" s="6"/>
      <c r="AG161" s="7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</row>
    <row r="162" spans="1:51" ht="20.25" customHeight="1">
      <c r="A162" s="74">
        <v>155</v>
      </c>
      <c r="B162" s="74">
        <v>6</v>
      </c>
      <c r="C162" s="75" t="s">
        <v>1215</v>
      </c>
      <c r="D162" s="76" t="s">
        <v>1216</v>
      </c>
      <c r="E162" s="76" t="s">
        <v>1217</v>
      </c>
      <c r="F162" s="57">
        <v>72349131925</v>
      </c>
      <c r="G162" s="76" t="s">
        <v>1218</v>
      </c>
      <c r="H162" s="102" t="s">
        <v>4903</v>
      </c>
      <c r="I162" s="76" t="s">
        <v>1219</v>
      </c>
      <c r="J162" s="76" t="s">
        <v>60</v>
      </c>
      <c r="K162" s="58">
        <v>6</v>
      </c>
      <c r="L162" s="76" t="s">
        <v>1220</v>
      </c>
      <c r="M162" s="396"/>
      <c r="N162" s="291"/>
      <c r="O162" s="291"/>
      <c r="P162" s="291"/>
      <c r="Q162" s="291"/>
      <c r="R162" s="291"/>
      <c r="S162" s="291"/>
      <c r="T162" s="291"/>
      <c r="U162" s="291"/>
      <c r="V162" s="291"/>
      <c r="W162" s="291"/>
      <c r="X162" s="317"/>
      <c r="Y162" s="120"/>
      <c r="Z162" s="60"/>
      <c r="AA162" s="60"/>
      <c r="AB162" s="60"/>
      <c r="AC162" s="61"/>
      <c r="AD162" s="61"/>
      <c r="AE162" s="5"/>
      <c r="AF162" s="6"/>
      <c r="AG162" s="7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</row>
    <row r="163" spans="1:51" ht="20.25" customHeight="1">
      <c r="A163" s="74">
        <v>156</v>
      </c>
      <c r="B163" s="74">
        <v>7</v>
      </c>
      <c r="C163" s="75" t="s">
        <v>1221</v>
      </c>
      <c r="D163" s="76" t="s">
        <v>1222</v>
      </c>
      <c r="E163" s="76" t="s">
        <v>1223</v>
      </c>
      <c r="F163" s="57">
        <v>85152631122</v>
      </c>
      <c r="G163" s="76" t="s">
        <v>1224</v>
      </c>
      <c r="H163" s="77" t="s">
        <v>4904</v>
      </c>
      <c r="I163" s="76" t="s">
        <v>1124</v>
      </c>
      <c r="J163" s="76" t="s">
        <v>1225</v>
      </c>
      <c r="K163" s="58">
        <v>1</v>
      </c>
      <c r="L163" s="76" t="s">
        <v>1226</v>
      </c>
      <c r="M163" s="408" t="s">
        <v>1227</v>
      </c>
      <c r="N163" s="296"/>
      <c r="O163" s="296"/>
      <c r="P163" s="296"/>
      <c r="Q163" s="296"/>
      <c r="R163" s="296"/>
      <c r="S163" s="296"/>
      <c r="T163" s="296"/>
      <c r="U163" s="296"/>
      <c r="V163" s="296"/>
      <c r="W163" s="296"/>
      <c r="X163" s="330"/>
      <c r="Y163" s="71"/>
      <c r="Z163" s="60"/>
      <c r="AA163" s="60"/>
      <c r="AB163" s="60"/>
      <c r="AC163" s="61"/>
      <c r="AD163" s="61"/>
      <c r="AE163" s="5"/>
      <c r="AF163" s="6"/>
      <c r="AG163" s="7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</row>
    <row r="164" spans="1:51" ht="20.25" customHeight="1">
      <c r="A164" s="74">
        <v>157</v>
      </c>
      <c r="B164" s="74">
        <v>8</v>
      </c>
      <c r="C164" s="75" t="s">
        <v>1228</v>
      </c>
      <c r="D164" s="76" t="s">
        <v>1229</v>
      </c>
      <c r="E164" s="76" t="s">
        <v>1230</v>
      </c>
      <c r="F164" s="57">
        <v>10463818714</v>
      </c>
      <c r="G164" s="76" t="s">
        <v>1231</v>
      </c>
      <c r="H164" s="77" t="s">
        <v>1232</v>
      </c>
      <c r="I164" s="76" t="s">
        <v>31</v>
      </c>
      <c r="J164" s="76" t="s">
        <v>1104</v>
      </c>
      <c r="K164" s="58">
        <v>2</v>
      </c>
      <c r="L164" s="76" t="s">
        <v>33</v>
      </c>
      <c r="M164" s="396" t="s">
        <v>1233</v>
      </c>
      <c r="N164" s="291"/>
      <c r="O164" s="291"/>
      <c r="P164" s="291"/>
      <c r="Q164" s="291"/>
      <c r="R164" s="291"/>
      <c r="S164" s="291"/>
      <c r="T164" s="291"/>
      <c r="U164" s="291"/>
      <c r="V164" s="291"/>
      <c r="W164" s="291"/>
      <c r="X164" s="314"/>
      <c r="Y164" s="59"/>
      <c r="Z164" s="60"/>
      <c r="AA164" s="60"/>
      <c r="AB164" s="60"/>
      <c r="AC164" s="61"/>
      <c r="AD164" s="61"/>
      <c r="AE164" s="5"/>
      <c r="AF164" s="6"/>
      <c r="AG164" s="7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</row>
    <row r="165" spans="1:51" ht="20.25" customHeight="1">
      <c r="A165" s="74">
        <v>158</v>
      </c>
      <c r="B165" s="74">
        <v>9</v>
      </c>
      <c r="C165" s="75" t="s">
        <v>1234</v>
      </c>
      <c r="D165" s="76" t="s">
        <v>1235</v>
      </c>
      <c r="E165" s="76" t="s">
        <v>1236</v>
      </c>
      <c r="F165" s="57">
        <v>5649816050</v>
      </c>
      <c r="G165" s="76" t="s">
        <v>1237</v>
      </c>
      <c r="H165" s="83" t="s">
        <v>1238</v>
      </c>
      <c r="I165" s="76" t="s">
        <v>147</v>
      </c>
      <c r="J165" s="76" t="s">
        <v>148</v>
      </c>
      <c r="K165" s="58">
        <v>2</v>
      </c>
      <c r="L165" s="76"/>
      <c r="M165" s="396" t="s">
        <v>1239</v>
      </c>
      <c r="N165" s="291"/>
      <c r="O165" s="291"/>
      <c r="P165" s="291"/>
      <c r="Q165" s="291"/>
      <c r="R165" s="291"/>
      <c r="S165" s="291"/>
      <c r="T165" s="291"/>
      <c r="U165" s="291"/>
      <c r="V165" s="291"/>
      <c r="W165" s="291"/>
      <c r="X165" s="314"/>
      <c r="Y165" s="59"/>
      <c r="Z165" s="60"/>
      <c r="AA165" s="60"/>
      <c r="AB165" s="60"/>
      <c r="AC165" s="61"/>
      <c r="AD165" s="61"/>
      <c r="AE165" s="5"/>
      <c r="AF165" s="6"/>
      <c r="AG165" s="7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</row>
    <row r="166" spans="1:51" ht="20.25" customHeight="1">
      <c r="A166" s="74">
        <v>159</v>
      </c>
      <c r="B166" s="74">
        <v>10</v>
      </c>
      <c r="C166" s="75" t="s">
        <v>1240</v>
      </c>
      <c r="D166" s="76" t="s">
        <v>1241</v>
      </c>
      <c r="E166" s="76" t="s">
        <v>1242</v>
      </c>
      <c r="F166" s="57">
        <v>32288001921</v>
      </c>
      <c r="G166" s="76" t="s">
        <v>1243</v>
      </c>
      <c r="H166" s="77" t="str">
        <f>HYPERLINK("mailto:ured.ssnm@skole.hr","ured.ssnm@skole.hr")</f>
        <v>ured.ssnm@skole.hr</v>
      </c>
      <c r="I166" s="76" t="s">
        <v>129</v>
      </c>
      <c r="J166" s="76" t="s">
        <v>130</v>
      </c>
      <c r="K166" s="58">
        <v>4</v>
      </c>
      <c r="L166" s="76" t="s">
        <v>1244</v>
      </c>
      <c r="M166" s="396" t="s">
        <v>1245</v>
      </c>
      <c r="N166" s="291"/>
      <c r="O166" s="291"/>
      <c r="P166" s="291"/>
      <c r="Q166" s="291"/>
      <c r="R166" s="291"/>
      <c r="S166" s="291"/>
      <c r="T166" s="291"/>
      <c r="U166" s="291"/>
      <c r="V166" s="291"/>
      <c r="W166" s="291"/>
      <c r="X166" s="313"/>
      <c r="Y166" s="120"/>
      <c r="Z166" s="60"/>
      <c r="AA166" s="60"/>
      <c r="AB166" s="156"/>
      <c r="AC166" s="61"/>
      <c r="AD166" s="61"/>
      <c r="AE166" s="15"/>
      <c r="AF166" s="16"/>
      <c r="AG166" s="17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</row>
    <row r="167" spans="1:51" ht="20.25" customHeight="1">
      <c r="A167" s="74">
        <v>160</v>
      </c>
      <c r="B167" s="74">
        <v>11</v>
      </c>
      <c r="C167" s="75" t="s">
        <v>1246</v>
      </c>
      <c r="D167" s="76" t="s">
        <v>1247</v>
      </c>
      <c r="E167" s="76" t="s">
        <v>1248</v>
      </c>
      <c r="F167" s="57">
        <v>32485068699</v>
      </c>
      <c r="G167" s="76" t="s">
        <v>1249</v>
      </c>
      <c r="H167" s="77" t="s">
        <v>4905</v>
      </c>
      <c r="I167" s="76" t="s">
        <v>1250</v>
      </c>
      <c r="J167" s="76" t="s">
        <v>690</v>
      </c>
      <c r="K167" s="58">
        <v>3</v>
      </c>
      <c r="L167" s="76" t="s">
        <v>302</v>
      </c>
      <c r="M167" s="396" t="s">
        <v>1251</v>
      </c>
      <c r="N167" s="291"/>
      <c r="O167" s="291"/>
      <c r="P167" s="291"/>
      <c r="Q167" s="291"/>
      <c r="R167" s="291"/>
      <c r="S167" s="291"/>
      <c r="T167" s="291"/>
      <c r="U167" s="291"/>
      <c r="V167" s="291"/>
      <c r="W167" s="291"/>
      <c r="X167" s="313"/>
      <c r="Y167" s="120"/>
      <c r="Z167" s="60"/>
      <c r="AA167" s="60"/>
      <c r="AB167" s="60"/>
      <c r="AC167" s="61"/>
      <c r="AD167" s="61"/>
      <c r="AE167" s="5"/>
      <c r="AF167" s="6"/>
      <c r="AG167" s="7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</row>
    <row r="168" spans="1:51" ht="20.25" customHeight="1">
      <c r="A168" s="74">
        <v>161</v>
      </c>
      <c r="B168" s="74">
        <v>12</v>
      </c>
      <c r="C168" s="75" t="s">
        <v>862</v>
      </c>
      <c r="D168" s="76" t="s">
        <v>863</v>
      </c>
      <c r="E168" s="76" t="s">
        <v>1252</v>
      </c>
      <c r="F168" s="57">
        <v>67081106157</v>
      </c>
      <c r="G168" s="76" t="s">
        <v>1253</v>
      </c>
      <c r="H168" s="102" t="s">
        <v>4906</v>
      </c>
      <c r="I168" s="76" t="s">
        <v>1254</v>
      </c>
      <c r="J168" s="57" t="s">
        <v>1255</v>
      </c>
      <c r="K168" s="58">
        <v>6</v>
      </c>
      <c r="L168" s="76" t="s">
        <v>131</v>
      </c>
      <c r="M168" s="396" t="s">
        <v>738</v>
      </c>
      <c r="N168" s="291"/>
      <c r="O168" s="291"/>
      <c r="P168" s="291"/>
      <c r="Q168" s="291"/>
      <c r="R168" s="291"/>
      <c r="S168" s="291"/>
      <c r="T168" s="291"/>
      <c r="U168" s="291"/>
      <c r="V168" s="291"/>
      <c r="W168" s="291"/>
      <c r="X168" s="313"/>
      <c r="Y168" s="120"/>
      <c r="Z168" s="60"/>
      <c r="AA168" s="60"/>
      <c r="AB168" s="60"/>
      <c r="AC168" s="61"/>
      <c r="AD168" s="61"/>
      <c r="AE168" s="5"/>
      <c r="AF168" s="6"/>
      <c r="AG168" s="7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</row>
    <row r="169" spans="1:51" ht="20.25" customHeight="1">
      <c r="A169" s="74">
        <v>162</v>
      </c>
      <c r="B169" s="74">
        <v>13</v>
      </c>
      <c r="C169" s="75" t="s">
        <v>1256</v>
      </c>
      <c r="D169" s="76" t="s">
        <v>1257</v>
      </c>
      <c r="E169" s="76" t="s">
        <v>1258</v>
      </c>
      <c r="F169" s="57">
        <v>95837279138</v>
      </c>
      <c r="G169" s="76" t="s">
        <v>1259</v>
      </c>
      <c r="H169" s="102" t="s">
        <v>4907</v>
      </c>
      <c r="I169" s="76" t="s">
        <v>1260</v>
      </c>
      <c r="J169" s="76" t="s">
        <v>690</v>
      </c>
      <c r="K169" s="58">
        <v>5</v>
      </c>
      <c r="L169" s="76" t="s">
        <v>216</v>
      </c>
      <c r="M169" s="396" t="s">
        <v>1261</v>
      </c>
      <c r="N169" s="291"/>
      <c r="O169" s="291"/>
      <c r="P169" s="291"/>
      <c r="Q169" s="291"/>
      <c r="R169" s="291"/>
      <c r="S169" s="291"/>
      <c r="T169" s="291"/>
      <c r="U169" s="291"/>
      <c r="V169" s="291"/>
      <c r="W169" s="291"/>
      <c r="X169" s="314"/>
      <c r="Y169" s="120"/>
      <c r="Z169" s="60"/>
      <c r="AA169" s="60"/>
      <c r="AB169" s="85"/>
      <c r="AC169" s="61"/>
      <c r="AD169" s="61"/>
      <c r="AE169" s="5"/>
      <c r="AF169" s="6"/>
      <c r="AG169" s="7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</row>
    <row r="170" spans="1:51" ht="20.25" customHeight="1">
      <c r="A170" s="74">
        <v>163</v>
      </c>
      <c r="B170" s="74">
        <v>14</v>
      </c>
      <c r="C170" s="75" t="s">
        <v>1262</v>
      </c>
      <c r="D170" s="76" t="s">
        <v>1263</v>
      </c>
      <c r="E170" s="76" t="s">
        <v>1264</v>
      </c>
      <c r="F170" s="57">
        <v>71629247016</v>
      </c>
      <c r="G170" s="76" t="s">
        <v>1265</v>
      </c>
      <c r="H170" s="77" t="s">
        <v>4908</v>
      </c>
      <c r="I170" s="76" t="s">
        <v>331</v>
      </c>
      <c r="J170" s="76" t="s">
        <v>1204</v>
      </c>
      <c r="K170" s="58">
        <v>7</v>
      </c>
      <c r="L170" s="76" t="s">
        <v>1266</v>
      </c>
      <c r="M170" s="396" t="s">
        <v>1267</v>
      </c>
      <c r="N170" s="291"/>
      <c r="O170" s="291"/>
      <c r="P170" s="291"/>
      <c r="Q170" s="291"/>
      <c r="R170" s="291"/>
      <c r="S170" s="291"/>
      <c r="T170" s="291"/>
      <c r="U170" s="291"/>
      <c r="V170" s="291"/>
      <c r="W170" s="291"/>
      <c r="X170" s="313"/>
      <c r="Y170" s="120"/>
      <c r="Z170" s="60"/>
      <c r="AA170" s="60"/>
      <c r="AB170" s="85"/>
      <c r="AC170" s="61"/>
      <c r="AD170" s="61"/>
      <c r="AE170" s="5"/>
      <c r="AF170" s="6"/>
      <c r="AG170" s="7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</row>
    <row r="171" spans="1:51" ht="20.25" customHeight="1">
      <c r="A171" s="74">
        <v>164</v>
      </c>
      <c r="B171" s="74">
        <v>15</v>
      </c>
      <c r="C171" s="75" t="s">
        <v>1268</v>
      </c>
      <c r="D171" s="76" t="s">
        <v>242</v>
      </c>
      <c r="E171" s="76" t="s">
        <v>1269</v>
      </c>
      <c r="F171" s="57">
        <v>16575689564</v>
      </c>
      <c r="G171" s="76" t="s">
        <v>1270</v>
      </c>
      <c r="H171" s="102" t="s">
        <v>100</v>
      </c>
      <c r="I171" s="76" t="s">
        <v>1272</v>
      </c>
      <c r="J171" s="76" t="s">
        <v>161</v>
      </c>
      <c r="K171" s="58">
        <v>9</v>
      </c>
      <c r="L171" s="76" t="s">
        <v>24</v>
      </c>
      <c r="M171" s="396" t="s">
        <v>98</v>
      </c>
      <c r="N171" s="291"/>
      <c r="O171" s="291"/>
      <c r="P171" s="291"/>
      <c r="Q171" s="291"/>
      <c r="R171" s="291"/>
      <c r="S171" s="291"/>
      <c r="T171" s="291"/>
      <c r="U171" s="291"/>
      <c r="V171" s="291"/>
      <c r="W171" s="291"/>
      <c r="X171" s="313"/>
      <c r="Y171" s="59"/>
      <c r="Z171" s="60"/>
      <c r="AA171" s="60"/>
      <c r="AB171" s="85"/>
      <c r="AC171" s="61"/>
      <c r="AD171" s="61"/>
      <c r="AE171" s="5"/>
      <c r="AF171" s="6"/>
      <c r="AG171" s="7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</row>
    <row r="172" spans="1:51" ht="20.25" customHeight="1">
      <c r="A172" s="74">
        <v>165</v>
      </c>
      <c r="B172" s="74">
        <v>16</v>
      </c>
      <c r="C172" s="75" t="s">
        <v>1273</v>
      </c>
      <c r="D172" s="76" t="s">
        <v>1274</v>
      </c>
      <c r="E172" s="76" t="s">
        <v>1275</v>
      </c>
      <c r="F172" s="57">
        <v>88619742736</v>
      </c>
      <c r="G172" s="76" t="s">
        <v>1276</v>
      </c>
      <c r="H172" s="77" t="s">
        <v>4909</v>
      </c>
      <c r="I172" s="76" t="s">
        <v>1277</v>
      </c>
      <c r="J172" s="76" t="s">
        <v>332</v>
      </c>
      <c r="K172" s="58">
        <v>5</v>
      </c>
      <c r="L172" s="76" t="s">
        <v>24</v>
      </c>
      <c r="M172" s="396" t="s">
        <v>1278</v>
      </c>
      <c r="N172" s="291"/>
      <c r="O172" s="291"/>
      <c r="P172" s="291"/>
      <c r="Q172" s="291"/>
      <c r="R172" s="291"/>
      <c r="S172" s="291"/>
      <c r="T172" s="291"/>
      <c r="U172" s="291"/>
      <c r="V172" s="291"/>
      <c r="W172" s="291"/>
      <c r="X172" s="313"/>
      <c r="Y172" s="120"/>
      <c r="Z172" s="157"/>
      <c r="AA172" s="85"/>
      <c r="AB172" s="60"/>
      <c r="AC172" s="61"/>
      <c r="AD172" s="61"/>
      <c r="AE172" s="5"/>
      <c r="AF172" s="6"/>
      <c r="AG172" s="7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</row>
    <row r="173" spans="1:51" ht="20.25" customHeight="1">
      <c r="A173" s="74">
        <v>166</v>
      </c>
      <c r="B173" s="74">
        <v>17</v>
      </c>
      <c r="C173" s="75" t="s">
        <v>1279</v>
      </c>
      <c r="D173" s="76" t="s">
        <v>1280</v>
      </c>
      <c r="E173" s="76" t="s">
        <v>1281</v>
      </c>
      <c r="F173" s="57">
        <v>14916088468</v>
      </c>
      <c r="G173" s="76" t="s">
        <v>1282</v>
      </c>
      <c r="H173" s="102" t="s">
        <v>86</v>
      </c>
      <c r="I173" s="76" t="s">
        <v>1283</v>
      </c>
      <c r="J173" s="76" t="s">
        <v>259</v>
      </c>
      <c r="K173" s="58">
        <v>5</v>
      </c>
      <c r="L173" s="76" t="s">
        <v>24</v>
      </c>
      <c r="M173" s="396" t="s">
        <v>1284</v>
      </c>
      <c r="N173" s="291"/>
      <c r="O173" s="291"/>
      <c r="P173" s="291"/>
      <c r="Q173" s="291"/>
      <c r="R173" s="291"/>
      <c r="S173" s="291"/>
      <c r="T173" s="291"/>
      <c r="U173" s="291"/>
      <c r="V173" s="291"/>
      <c r="W173" s="291"/>
      <c r="X173" s="317"/>
      <c r="Y173" s="59"/>
      <c r="Z173" s="60"/>
      <c r="AA173" s="60"/>
      <c r="AB173" s="60"/>
      <c r="AC173" s="61"/>
      <c r="AD173" s="61"/>
      <c r="AE173" s="5"/>
      <c r="AF173" s="6"/>
      <c r="AG173" s="7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</row>
    <row r="174" spans="1:51" ht="20.25" customHeight="1">
      <c r="A174" s="74">
        <v>167</v>
      </c>
      <c r="B174" s="74">
        <v>18</v>
      </c>
      <c r="C174" s="75" t="s">
        <v>870</v>
      </c>
      <c r="D174" s="76" t="s">
        <v>871</v>
      </c>
      <c r="E174" s="76" t="s">
        <v>1285</v>
      </c>
      <c r="F174" s="84" t="s">
        <v>1286</v>
      </c>
      <c r="G174" s="76" t="s">
        <v>1287</v>
      </c>
      <c r="H174" s="77" t="s">
        <v>4910</v>
      </c>
      <c r="I174" s="76" t="s">
        <v>173</v>
      </c>
      <c r="J174" s="76" t="s">
        <v>1288</v>
      </c>
      <c r="K174" s="58">
        <v>4</v>
      </c>
      <c r="L174" s="76" t="s">
        <v>1004</v>
      </c>
      <c r="M174" s="396" t="s">
        <v>1289</v>
      </c>
      <c r="N174" s="291"/>
      <c r="O174" s="291"/>
      <c r="P174" s="291"/>
      <c r="Q174" s="291"/>
      <c r="R174" s="291"/>
      <c r="S174" s="291"/>
      <c r="T174" s="291"/>
      <c r="U174" s="291"/>
      <c r="V174" s="291"/>
      <c r="W174" s="291"/>
      <c r="X174" s="313"/>
      <c r="Y174" s="120"/>
      <c r="Z174" s="60"/>
      <c r="AA174" s="60"/>
      <c r="AB174" s="60"/>
      <c r="AC174" s="61"/>
      <c r="AD174" s="61"/>
      <c r="AE174" s="5"/>
      <c r="AF174" s="6"/>
      <c r="AG174" s="7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</row>
    <row r="175" spans="1:51" ht="20.25" customHeight="1">
      <c r="A175" s="74">
        <v>168</v>
      </c>
      <c r="B175" s="74">
        <v>19</v>
      </c>
      <c r="C175" s="75" t="s">
        <v>1290</v>
      </c>
      <c r="D175" s="76" t="s">
        <v>1291</v>
      </c>
      <c r="E175" s="76" t="s">
        <v>1292</v>
      </c>
      <c r="F175" s="57">
        <v>37757206587</v>
      </c>
      <c r="G175" s="76" t="s">
        <v>1294</v>
      </c>
      <c r="H175" s="77" t="s">
        <v>4911</v>
      </c>
      <c r="I175" s="76" t="s">
        <v>192</v>
      </c>
      <c r="J175" s="76" t="s">
        <v>669</v>
      </c>
      <c r="K175" s="58"/>
      <c r="L175" s="76" t="s">
        <v>302</v>
      </c>
      <c r="M175" s="396" t="s">
        <v>1296</v>
      </c>
      <c r="N175" s="291"/>
      <c r="O175" s="291"/>
      <c r="P175" s="291"/>
      <c r="Q175" s="291"/>
      <c r="R175" s="291"/>
      <c r="S175" s="291"/>
      <c r="T175" s="291"/>
      <c r="U175" s="291"/>
      <c r="V175" s="291"/>
      <c r="W175" s="291"/>
      <c r="X175" s="314"/>
      <c r="Y175" s="59"/>
      <c r="Z175" s="60"/>
      <c r="AA175" s="60"/>
      <c r="AB175" s="60"/>
      <c r="AC175" s="61"/>
      <c r="AD175" s="61"/>
      <c r="AE175" s="5"/>
      <c r="AF175" s="6"/>
      <c r="AG175" s="7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</row>
    <row r="176" spans="1:51" ht="20.25" customHeight="1">
      <c r="A176" s="74">
        <v>169</v>
      </c>
      <c r="B176" s="74">
        <v>20</v>
      </c>
      <c r="C176" s="75" t="s">
        <v>1297</v>
      </c>
      <c r="D176" s="76" t="s">
        <v>1298</v>
      </c>
      <c r="E176" s="76" t="s">
        <v>1299</v>
      </c>
      <c r="F176" s="57">
        <v>43378656254</v>
      </c>
      <c r="G176" s="76" t="s">
        <v>1300</v>
      </c>
      <c r="H176" s="102" t="s">
        <v>4912</v>
      </c>
      <c r="I176" s="76" t="s">
        <v>1301</v>
      </c>
      <c r="J176" s="76" t="s">
        <v>1302</v>
      </c>
      <c r="K176" s="58">
        <v>5</v>
      </c>
      <c r="L176" s="76" t="s">
        <v>1303</v>
      </c>
      <c r="M176" s="396" t="s">
        <v>1304</v>
      </c>
      <c r="N176" s="291"/>
      <c r="O176" s="291"/>
      <c r="P176" s="291"/>
      <c r="Q176" s="291"/>
      <c r="R176" s="291"/>
      <c r="S176" s="291"/>
      <c r="T176" s="291"/>
      <c r="U176" s="291"/>
      <c r="V176" s="291"/>
      <c r="W176" s="291"/>
      <c r="X176" s="313"/>
      <c r="Y176" s="59"/>
      <c r="Z176" s="85"/>
      <c r="AA176" s="60"/>
      <c r="AB176" s="60"/>
      <c r="AC176" s="61"/>
      <c r="AD176" s="61"/>
      <c r="AE176" s="5"/>
      <c r="AF176" s="6"/>
      <c r="AG176" s="7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</row>
    <row r="177" spans="1:51" ht="20.25" customHeight="1">
      <c r="A177" s="74">
        <v>170</v>
      </c>
      <c r="B177" s="74">
        <v>21</v>
      </c>
      <c r="C177" s="75" t="s">
        <v>1305</v>
      </c>
      <c r="D177" s="76" t="s">
        <v>1306</v>
      </c>
      <c r="E177" s="76" t="s">
        <v>1307</v>
      </c>
      <c r="F177" s="57">
        <v>36884862347</v>
      </c>
      <c r="G177" s="76" t="s">
        <v>1308</v>
      </c>
      <c r="H177" s="77" t="s">
        <v>4913</v>
      </c>
      <c r="I177" s="76" t="s">
        <v>1309</v>
      </c>
      <c r="J177" s="76" t="s">
        <v>1310</v>
      </c>
      <c r="K177" s="58">
        <v>5</v>
      </c>
      <c r="L177" s="76" t="s">
        <v>24</v>
      </c>
      <c r="M177" s="396" t="s">
        <v>1311</v>
      </c>
      <c r="N177" s="291"/>
      <c r="O177" s="291"/>
      <c r="P177" s="291"/>
      <c r="Q177" s="291"/>
      <c r="R177" s="291"/>
      <c r="S177" s="291"/>
      <c r="T177" s="291"/>
      <c r="U177" s="291"/>
      <c r="V177" s="291"/>
      <c r="W177" s="291"/>
      <c r="X177" s="313"/>
      <c r="Y177" s="120"/>
      <c r="Z177" s="60"/>
      <c r="AA177" s="60"/>
      <c r="AB177" s="60"/>
      <c r="AC177" s="61"/>
      <c r="AD177" s="61"/>
      <c r="AE177" s="8"/>
      <c r="AF177" s="9"/>
      <c r="AG177" s="10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</row>
    <row r="178" spans="1:51" ht="20.25" customHeight="1">
      <c r="A178" s="74">
        <v>171</v>
      </c>
      <c r="B178" s="74">
        <v>22</v>
      </c>
      <c r="C178" s="75" t="s">
        <v>1312</v>
      </c>
      <c r="D178" s="76" t="s">
        <v>1313</v>
      </c>
      <c r="E178" s="76" t="s">
        <v>1314</v>
      </c>
      <c r="F178" s="57">
        <v>34451501756</v>
      </c>
      <c r="G178" s="76" t="s">
        <v>1315</v>
      </c>
      <c r="H178" s="83" t="s">
        <v>1316</v>
      </c>
      <c r="I178" s="76" t="s">
        <v>147</v>
      </c>
      <c r="J178" s="76" t="s">
        <v>367</v>
      </c>
      <c r="K178" s="58">
        <v>12</v>
      </c>
      <c r="L178" s="76"/>
      <c r="M178" s="396" t="s">
        <v>1317</v>
      </c>
      <c r="N178" s="291"/>
      <c r="O178" s="291"/>
      <c r="P178" s="291"/>
      <c r="Q178" s="291"/>
      <c r="R178" s="291"/>
      <c r="S178" s="291"/>
      <c r="T178" s="291"/>
      <c r="U178" s="291"/>
      <c r="V178" s="291"/>
      <c r="W178" s="291"/>
      <c r="X178" s="317"/>
      <c r="Y178" s="120"/>
      <c r="Z178" s="60"/>
      <c r="AA178" s="60"/>
      <c r="AB178" s="60"/>
      <c r="AC178" s="61"/>
      <c r="AD178" s="61"/>
      <c r="AE178" s="8"/>
      <c r="AF178" s="9"/>
      <c r="AG178" s="10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</row>
    <row r="179" spans="1:51" ht="20.25" customHeight="1">
      <c r="A179" s="74">
        <v>172</v>
      </c>
      <c r="B179" s="74">
        <v>23</v>
      </c>
      <c r="C179" s="75" t="s">
        <v>1318</v>
      </c>
      <c r="D179" s="76" t="s">
        <v>1319</v>
      </c>
      <c r="E179" s="76" t="s">
        <v>1242</v>
      </c>
      <c r="F179" s="57">
        <v>22230823677</v>
      </c>
      <c r="G179" s="76" t="s">
        <v>1320</v>
      </c>
      <c r="H179" s="102" t="s">
        <v>4914</v>
      </c>
      <c r="I179" s="76" t="s">
        <v>160</v>
      </c>
      <c r="J179" s="76" t="s">
        <v>259</v>
      </c>
      <c r="K179" s="58"/>
      <c r="L179" s="76" t="s">
        <v>1321</v>
      </c>
      <c r="M179" s="396" t="s">
        <v>1322</v>
      </c>
      <c r="N179" s="291"/>
      <c r="O179" s="291"/>
      <c r="P179" s="291"/>
      <c r="Q179" s="291"/>
      <c r="R179" s="291"/>
      <c r="S179" s="291"/>
      <c r="T179" s="291"/>
      <c r="U179" s="291"/>
      <c r="V179" s="291"/>
      <c r="W179" s="291"/>
      <c r="X179" s="317"/>
      <c r="Y179" s="120"/>
      <c r="Z179" s="60"/>
      <c r="AA179" s="60"/>
      <c r="AB179" s="85"/>
      <c r="AC179" s="61"/>
      <c r="AD179" s="61"/>
      <c r="AE179" s="5"/>
      <c r="AF179" s="6"/>
      <c r="AG179" s="7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</row>
    <row r="180" spans="1:51" ht="20.25" customHeight="1">
      <c r="A180" s="74">
        <v>173</v>
      </c>
      <c r="B180" s="74">
        <v>24</v>
      </c>
      <c r="C180" s="75" t="s">
        <v>1323</v>
      </c>
      <c r="D180" s="76" t="s">
        <v>1324</v>
      </c>
      <c r="E180" s="76" t="s">
        <v>1325</v>
      </c>
      <c r="F180" s="57">
        <v>33624881058</v>
      </c>
      <c r="G180" s="76" t="s">
        <v>1326</v>
      </c>
      <c r="H180" s="77" t="s">
        <v>4915</v>
      </c>
      <c r="I180" s="76" t="s">
        <v>557</v>
      </c>
      <c r="J180" s="120" t="s">
        <v>1327</v>
      </c>
      <c r="K180" s="151">
        <v>5</v>
      </c>
      <c r="L180" s="76" t="s">
        <v>24</v>
      </c>
      <c r="M180" s="396" t="s">
        <v>1328</v>
      </c>
      <c r="N180" s="291"/>
      <c r="O180" s="291"/>
      <c r="P180" s="291"/>
      <c r="Q180" s="291"/>
      <c r="R180" s="291"/>
      <c r="S180" s="291"/>
      <c r="T180" s="291"/>
      <c r="U180" s="291"/>
      <c r="V180" s="291"/>
      <c r="W180" s="291"/>
      <c r="X180" s="313"/>
      <c r="Y180" s="120"/>
      <c r="Z180" s="60"/>
      <c r="AA180" s="60"/>
      <c r="AB180" s="60"/>
      <c r="AC180" s="61"/>
      <c r="AD180" s="61"/>
      <c r="AE180" s="5"/>
      <c r="AF180" s="6"/>
      <c r="AG180" s="7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</row>
    <row r="181" spans="1:51" ht="20.25" customHeight="1">
      <c r="A181" s="74">
        <v>174</v>
      </c>
      <c r="B181" s="74">
        <v>25</v>
      </c>
      <c r="C181" s="75" t="s">
        <v>1329</v>
      </c>
      <c r="D181" s="76" t="s">
        <v>1330</v>
      </c>
      <c r="E181" s="76" t="s">
        <v>1331</v>
      </c>
      <c r="F181" s="57">
        <v>83519545054</v>
      </c>
      <c r="G181" s="76" t="s">
        <v>1332</v>
      </c>
      <c r="H181" s="89" t="s">
        <v>1333</v>
      </c>
      <c r="I181" s="76" t="s">
        <v>129</v>
      </c>
      <c r="J181" s="76" t="s">
        <v>1335</v>
      </c>
      <c r="K181" s="58">
        <v>4</v>
      </c>
      <c r="L181" s="76" t="s">
        <v>1336</v>
      </c>
      <c r="M181" s="396" t="s">
        <v>1337</v>
      </c>
      <c r="N181" s="291"/>
      <c r="O181" s="291"/>
      <c r="P181" s="291"/>
      <c r="Q181" s="291"/>
      <c r="R181" s="291"/>
      <c r="S181" s="291"/>
      <c r="T181" s="291"/>
      <c r="U181" s="291"/>
      <c r="V181" s="291"/>
      <c r="W181" s="291"/>
      <c r="X181" s="331"/>
      <c r="Y181" s="120"/>
      <c r="Z181" s="60"/>
      <c r="AA181" s="60"/>
      <c r="AB181" s="60"/>
      <c r="AC181" s="61"/>
      <c r="AD181" s="61"/>
      <c r="AE181" s="5"/>
      <c r="AF181" s="6"/>
      <c r="AG181" s="7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</row>
    <row r="182" spans="1:51" ht="20.25" customHeight="1">
      <c r="A182" s="74">
        <v>175</v>
      </c>
      <c r="B182" s="74">
        <v>26</v>
      </c>
      <c r="C182" s="75" t="s">
        <v>1338</v>
      </c>
      <c r="D182" s="76" t="s">
        <v>1339</v>
      </c>
      <c r="E182" s="76" t="s">
        <v>1340</v>
      </c>
      <c r="F182" s="84" t="s">
        <v>1341</v>
      </c>
      <c r="G182" s="76" t="s">
        <v>1342</v>
      </c>
      <c r="H182" s="77" t="s">
        <v>4916</v>
      </c>
      <c r="I182" s="76" t="s">
        <v>1343</v>
      </c>
      <c r="J182" s="76" t="s">
        <v>528</v>
      </c>
      <c r="K182" s="58"/>
      <c r="L182" s="76" t="s">
        <v>500</v>
      </c>
      <c r="M182" s="396" t="s">
        <v>1344</v>
      </c>
      <c r="N182" s="291"/>
      <c r="O182" s="291"/>
      <c r="P182" s="291"/>
      <c r="Q182" s="291"/>
      <c r="R182" s="291"/>
      <c r="S182" s="291"/>
      <c r="T182" s="291"/>
      <c r="U182" s="291"/>
      <c r="V182" s="291"/>
      <c r="W182" s="291"/>
      <c r="X182" s="332"/>
      <c r="Y182" s="120"/>
      <c r="Z182" s="60"/>
      <c r="AA182" s="60"/>
      <c r="AB182" s="85"/>
      <c r="AC182" s="61"/>
      <c r="AD182" s="61"/>
      <c r="AE182" s="5"/>
      <c r="AF182" s="6"/>
      <c r="AG182" s="7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</row>
    <row r="183" spans="1:51" ht="20.25" customHeight="1">
      <c r="A183" s="74">
        <v>176</v>
      </c>
      <c r="B183" s="74">
        <v>27</v>
      </c>
      <c r="C183" s="75" t="s">
        <v>1345</v>
      </c>
      <c r="D183" s="76" t="s">
        <v>1346</v>
      </c>
      <c r="E183" s="76" t="s">
        <v>1347</v>
      </c>
      <c r="F183" s="84" t="s">
        <v>1348</v>
      </c>
      <c r="G183" s="76" t="s">
        <v>1349</v>
      </c>
      <c r="H183" s="77" t="s">
        <v>4917</v>
      </c>
      <c r="I183" s="76" t="s">
        <v>936</v>
      </c>
      <c r="J183" s="76" t="s">
        <v>215</v>
      </c>
      <c r="K183" s="58">
        <v>5</v>
      </c>
      <c r="L183" s="76" t="s">
        <v>1350</v>
      </c>
      <c r="M183" s="396" t="s">
        <v>1351</v>
      </c>
      <c r="N183" s="291"/>
      <c r="O183" s="291"/>
      <c r="P183" s="291"/>
      <c r="Q183" s="291"/>
      <c r="R183" s="291"/>
      <c r="S183" s="291"/>
      <c r="T183" s="291"/>
      <c r="U183" s="291"/>
      <c r="V183" s="291"/>
      <c r="W183" s="291"/>
      <c r="X183" s="313"/>
      <c r="Y183" s="120"/>
      <c r="Z183" s="60"/>
      <c r="AA183" s="60"/>
      <c r="AB183" s="60"/>
      <c r="AC183" s="61"/>
      <c r="AD183" s="61"/>
      <c r="AE183" s="5"/>
      <c r="AF183" s="6"/>
      <c r="AG183" s="7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</row>
    <row r="184" spans="1:51" ht="20.25" customHeight="1">
      <c r="A184" s="74">
        <v>177</v>
      </c>
      <c r="B184" s="74">
        <v>28</v>
      </c>
      <c r="C184" s="75" t="s">
        <v>1352</v>
      </c>
      <c r="D184" s="76" t="s">
        <v>1353</v>
      </c>
      <c r="E184" s="76" t="s">
        <v>1354</v>
      </c>
      <c r="F184" s="57">
        <v>61107481146</v>
      </c>
      <c r="G184" s="76" t="s">
        <v>1355</v>
      </c>
      <c r="H184" s="83" t="s">
        <v>1356</v>
      </c>
      <c r="I184" s="76" t="s">
        <v>350</v>
      </c>
      <c r="J184" s="76" t="s">
        <v>71</v>
      </c>
      <c r="K184" s="58">
        <v>3</v>
      </c>
      <c r="L184" s="76" t="s">
        <v>72</v>
      </c>
      <c r="M184" s="396" t="s">
        <v>1357</v>
      </c>
      <c r="N184" s="291"/>
      <c r="O184" s="291"/>
      <c r="P184" s="291"/>
      <c r="Q184" s="291"/>
      <c r="R184" s="291"/>
      <c r="S184" s="291"/>
      <c r="T184" s="291"/>
      <c r="U184" s="291"/>
      <c r="V184" s="291"/>
      <c r="W184" s="291"/>
      <c r="X184" s="317"/>
      <c r="Y184" s="59"/>
      <c r="Z184" s="60"/>
      <c r="AA184" s="60"/>
      <c r="AB184" s="60"/>
      <c r="AC184" s="61"/>
      <c r="AD184" s="61"/>
      <c r="AE184" s="8"/>
      <c r="AF184" s="9"/>
      <c r="AG184" s="10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</row>
    <row r="185" spans="1:51" ht="20.25" customHeight="1">
      <c r="A185" s="74">
        <v>178</v>
      </c>
      <c r="B185" s="74">
        <v>29</v>
      </c>
      <c r="C185" s="75" t="s">
        <v>1358</v>
      </c>
      <c r="D185" s="76" t="s">
        <v>1359</v>
      </c>
      <c r="E185" s="76" t="s">
        <v>1360</v>
      </c>
      <c r="F185" s="57">
        <v>90052965740</v>
      </c>
      <c r="G185" s="76" t="s">
        <v>1361</v>
      </c>
      <c r="H185" s="77" t="s">
        <v>4918</v>
      </c>
      <c r="I185" s="76" t="s">
        <v>1124</v>
      </c>
      <c r="J185" s="76" t="s">
        <v>1362</v>
      </c>
      <c r="K185" s="58">
        <v>8</v>
      </c>
      <c r="L185" s="76" t="s">
        <v>216</v>
      </c>
      <c r="M185" s="396"/>
      <c r="N185" s="291"/>
      <c r="O185" s="291"/>
      <c r="P185" s="291"/>
      <c r="Q185" s="291"/>
      <c r="R185" s="291"/>
      <c r="S185" s="291"/>
      <c r="T185" s="291"/>
      <c r="U185" s="291"/>
      <c r="V185" s="291"/>
      <c r="W185" s="291"/>
      <c r="X185" s="317"/>
      <c r="Y185" s="59"/>
      <c r="Z185" s="60"/>
      <c r="AA185" s="60"/>
      <c r="AB185" s="60"/>
      <c r="AC185" s="61"/>
      <c r="AD185" s="61"/>
      <c r="AE185" s="8"/>
      <c r="AF185" s="9"/>
      <c r="AG185" s="10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</row>
    <row r="186" spans="1:51" ht="20.25" customHeight="1">
      <c r="A186" s="74">
        <v>179</v>
      </c>
      <c r="B186" s="74">
        <v>30</v>
      </c>
      <c r="C186" s="75" t="s">
        <v>1363</v>
      </c>
      <c r="D186" s="76" t="s">
        <v>1364</v>
      </c>
      <c r="E186" s="76" t="s">
        <v>1365</v>
      </c>
      <c r="F186" s="57">
        <v>75963401960</v>
      </c>
      <c r="G186" s="76" t="s">
        <v>1366</v>
      </c>
      <c r="H186" s="77" t="s">
        <v>4919</v>
      </c>
      <c r="I186" s="76" t="s">
        <v>1367</v>
      </c>
      <c r="J186" s="76" t="s">
        <v>1368</v>
      </c>
      <c r="K186" s="58">
        <v>5</v>
      </c>
      <c r="L186" s="76" t="s">
        <v>302</v>
      </c>
      <c r="M186" s="396" t="s">
        <v>1369</v>
      </c>
      <c r="N186" s="291"/>
      <c r="O186" s="291"/>
      <c r="P186" s="291"/>
      <c r="Q186" s="291"/>
      <c r="R186" s="291"/>
      <c r="S186" s="291"/>
      <c r="T186" s="291"/>
      <c r="U186" s="291"/>
      <c r="V186" s="291"/>
      <c r="W186" s="291"/>
      <c r="X186" s="313"/>
      <c r="Y186" s="59"/>
      <c r="Z186" s="60"/>
      <c r="AA186" s="60"/>
      <c r="AB186" s="60"/>
      <c r="AC186" s="61"/>
      <c r="AD186" s="61"/>
      <c r="AE186" s="5"/>
      <c r="AF186" s="6"/>
      <c r="AG186" s="7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</row>
    <row r="187" spans="1:51" ht="20.25" customHeight="1">
      <c r="A187" s="74">
        <v>180</v>
      </c>
      <c r="B187" s="74">
        <v>31</v>
      </c>
      <c r="C187" s="75" t="s">
        <v>1370</v>
      </c>
      <c r="D187" s="76" t="s">
        <v>1371</v>
      </c>
      <c r="E187" s="97" t="s">
        <v>1372</v>
      </c>
      <c r="F187" s="131">
        <v>68558018536</v>
      </c>
      <c r="G187" s="97" t="s">
        <v>1373</v>
      </c>
      <c r="H187" s="158" t="s">
        <v>1374</v>
      </c>
      <c r="I187" s="76" t="s">
        <v>40</v>
      </c>
      <c r="J187" s="76" t="s">
        <v>1375</v>
      </c>
      <c r="K187" s="58">
        <v>6</v>
      </c>
      <c r="L187" s="76" t="s">
        <v>42</v>
      </c>
      <c r="M187" s="396" t="s">
        <v>1376</v>
      </c>
      <c r="N187" s="291"/>
      <c r="O187" s="291"/>
      <c r="P187" s="291"/>
      <c r="Q187" s="291"/>
      <c r="R187" s="291"/>
      <c r="S187" s="291"/>
      <c r="T187" s="291"/>
      <c r="U187" s="291"/>
      <c r="V187" s="291"/>
      <c r="W187" s="291"/>
      <c r="X187" s="333"/>
      <c r="Y187" s="59"/>
      <c r="Z187" s="60"/>
      <c r="AA187" s="60"/>
      <c r="AB187" s="60"/>
      <c r="AC187" s="61"/>
      <c r="AD187" s="61"/>
      <c r="AE187" s="12"/>
      <c r="AF187" s="13"/>
      <c r="AG187" s="7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</row>
    <row r="188" spans="1:51" ht="20.25" customHeight="1">
      <c r="A188" s="74">
        <v>181</v>
      </c>
      <c r="B188" s="74">
        <v>32</v>
      </c>
      <c r="C188" s="75" t="s">
        <v>1377</v>
      </c>
      <c r="D188" s="76" t="s">
        <v>1378</v>
      </c>
      <c r="E188" s="97" t="s">
        <v>1379</v>
      </c>
      <c r="F188" s="159">
        <v>42359743872</v>
      </c>
      <c r="G188" s="97" t="s">
        <v>1380</v>
      </c>
      <c r="H188" s="93" t="s">
        <v>1381</v>
      </c>
      <c r="I188" s="76" t="s">
        <v>416</v>
      </c>
      <c r="J188" s="76" t="s">
        <v>1383</v>
      </c>
      <c r="K188" s="58"/>
      <c r="L188" s="76" t="s">
        <v>1051</v>
      </c>
      <c r="M188" s="396" t="s">
        <v>1384</v>
      </c>
      <c r="N188" s="291"/>
      <c r="O188" s="291"/>
      <c r="P188" s="291"/>
      <c r="Q188" s="291"/>
      <c r="R188" s="291"/>
      <c r="S188" s="291"/>
      <c r="T188" s="291"/>
      <c r="U188" s="291"/>
      <c r="V188" s="291"/>
      <c r="W188" s="291"/>
      <c r="X188" s="315"/>
      <c r="Y188" s="120"/>
      <c r="Z188" s="60"/>
      <c r="AA188" s="60"/>
      <c r="AB188" s="60"/>
      <c r="AC188" s="61"/>
      <c r="AD188" s="61"/>
      <c r="AE188" s="8"/>
      <c r="AF188" s="9"/>
      <c r="AG188" s="10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</row>
    <row r="189" spans="1:51" ht="20.25" customHeight="1">
      <c r="A189" s="74">
        <v>182</v>
      </c>
      <c r="B189" s="74">
        <v>33</v>
      </c>
      <c r="C189" s="75" t="s">
        <v>1390</v>
      </c>
      <c r="D189" s="76" t="s">
        <v>1391</v>
      </c>
      <c r="E189" s="76" t="s">
        <v>1392</v>
      </c>
      <c r="F189" s="57">
        <v>54431385743</v>
      </c>
      <c r="G189" s="76" t="s">
        <v>1393</v>
      </c>
      <c r="H189" s="77" t="s">
        <v>4920</v>
      </c>
      <c r="I189" s="76" t="s">
        <v>1396</v>
      </c>
      <c r="J189" s="76" t="s">
        <v>50</v>
      </c>
      <c r="K189" s="58">
        <v>6</v>
      </c>
      <c r="L189" s="76" t="s">
        <v>1397</v>
      </c>
      <c r="M189" s="396" t="s">
        <v>1398</v>
      </c>
      <c r="N189" s="291"/>
      <c r="O189" s="291"/>
      <c r="P189" s="291"/>
      <c r="Q189" s="291"/>
      <c r="R189" s="291"/>
      <c r="S189" s="291"/>
      <c r="T189" s="291"/>
      <c r="U189" s="291"/>
      <c r="V189" s="291"/>
      <c r="W189" s="291"/>
      <c r="X189" s="300"/>
      <c r="Y189" s="120"/>
      <c r="Z189" s="60"/>
      <c r="AA189" s="60"/>
      <c r="AB189" s="60"/>
      <c r="AC189" s="61"/>
      <c r="AD189" s="61"/>
      <c r="AE189" s="5"/>
      <c r="AF189" s="6"/>
      <c r="AG189" s="7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</row>
    <row r="190" spans="1:51" ht="20.25" customHeight="1">
      <c r="A190" s="74">
        <v>183</v>
      </c>
      <c r="B190" s="74">
        <v>34</v>
      </c>
      <c r="C190" s="75" t="s">
        <v>1399</v>
      </c>
      <c r="D190" s="76" t="s">
        <v>247</v>
      </c>
      <c r="E190" s="76" t="s">
        <v>1400</v>
      </c>
      <c r="F190" s="57">
        <v>78424884380</v>
      </c>
      <c r="G190" s="76" t="s">
        <v>1401</v>
      </c>
      <c r="H190" s="77" t="s">
        <v>4921</v>
      </c>
      <c r="I190" s="76" t="s">
        <v>201</v>
      </c>
      <c r="J190" s="76" t="s">
        <v>1023</v>
      </c>
      <c r="K190" s="58">
        <v>5</v>
      </c>
      <c r="L190" s="76" t="s">
        <v>500</v>
      </c>
      <c r="M190" s="396" t="s">
        <v>1403</v>
      </c>
      <c r="N190" s="291"/>
      <c r="O190" s="291"/>
      <c r="P190" s="291"/>
      <c r="Q190" s="291"/>
      <c r="R190" s="291"/>
      <c r="S190" s="291"/>
      <c r="T190" s="291"/>
      <c r="U190" s="291"/>
      <c r="V190" s="291"/>
      <c r="W190" s="291"/>
      <c r="X190" s="313"/>
      <c r="Y190" s="120"/>
      <c r="Z190" s="60"/>
      <c r="AA190" s="60"/>
      <c r="AB190" s="60"/>
      <c r="AC190" s="61"/>
      <c r="AD190" s="61"/>
      <c r="AE190" s="5"/>
      <c r="AF190" s="6"/>
      <c r="AG190" s="7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</row>
    <row r="191" spans="1:51" ht="20.25" customHeight="1">
      <c r="A191" s="74">
        <v>184</v>
      </c>
      <c r="B191" s="74">
        <v>35</v>
      </c>
      <c r="C191" s="75" t="s">
        <v>1404</v>
      </c>
      <c r="D191" s="76" t="s">
        <v>1405</v>
      </c>
      <c r="E191" s="97" t="s">
        <v>1406</v>
      </c>
      <c r="F191" s="57">
        <v>44003727720</v>
      </c>
      <c r="G191" s="76" t="s">
        <v>1407</v>
      </c>
      <c r="H191" s="83" t="s">
        <v>1408</v>
      </c>
      <c r="I191" s="76" t="s">
        <v>147</v>
      </c>
      <c r="J191" s="76" t="s">
        <v>1097</v>
      </c>
      <c r="K191" s="58"/>
      <c r="L191" s="76"/>
      <c r="M191" s="396" t="s">
        <v>1409</v>
      </c>
      <c r="N191" s="291"/>
      <c r="O191" s="291"/>
      <c r="P191" s="291"/>
      <c r="Q191" s="291"/>
      <c r="R191" s="291"/>
      <c r="S191" s="291"/>
      <c r="T191" s="291"/>
      <c r="U191" s="291"/>
      <c r="V191" s="291"/>
      <c r="W191" s="291"/>
      <c r="X191" s="317"/>
      <c r="Y191" s="120"/>
      <c r="Z191" s="60"/>
      <c r="AA191" s="60"/>
      <c r="AB191" s="60"/>
      <c r="AC191" s="61"/>
      <c r="AD191" s="61"/>
      <c r="AE191" s="5"/>
      <c r="AF191" s="6"/>
      <c r="AG191" s="7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</row>
    <row r="192" spans="1:51" ht="20.25" customHeight="1">
      <c r="A192" s="74">
        <v>185</v>
      </c>
      <c r="B192" s="74">
        <v>36</v>
      </c>
      <c r="C192" s="75" t="s">
        <v>1410</v>
      </c>
      <c r="D192" s="76" t="s">
        <v>1411</v>
      </c>
      <c r="E192" s="76" t="s">
        <v>1412</v>
      </c>
      <c r="F192" s="57">
        <v>43961150866</v>
      </c>
      <c r="G192" s="76" t="s">
        <v>1413</v>
      </c>
      <c r="H192" s="102" t="s">
        <v>4922</v>
      </c>
      <c r="I192" s="76" t="s">
        <v>1415</v>
      </c>
      <c r="J192" s="76" t="s">
        <v>161</v>
      </c>
      <c r="K192" s="58">
        <v>12</v>
      </c>
      <c r="L192" s="76" t="s">
        <v>24</v>
      </c>
      <c r="M192" s="396" t="s">
        <v>1417</v>
      </c>
      <c r="N192" s="291"/>
      <c r="O192" s="291"/>
      <c r="P192" s="291"/>
      <c r="Q192" s="291"/>
      <c r="R192" s="291"/>
      <c r="S192" s="291"/>
      <c r="T192" s="291"/>
      <c r="U192" s="291"/>
      <c r="V192" s="291"/>
      <c r="W192" s="291"/>
      <c r="X192" s="313"/>
      <c r="Y192" s="120"/>
      <c r="Z192" s="60"/>
      <c r="AA192" s="60"/>
      <c r="AB192" s="85"/>
      <c r="AC192" s="61"/>
      <c r="AD192" s="61"/>
      <c r="AE192" s="5"/>
      <c r="AF192" s="6"/>
      <c r="AG192" s="7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</row>
    <row r="193" spans="1:51" ht="20.25" customHeight="1">
      <c r="A193" s="74">
        <v>186</v>
      </c>
      <c r="B193" s="74">
        <v>37</v>
      </c>
      <c r="C193" s="75" t="s">
        <v>1421</v>
      </c>
      <c r="D193" s="76" t="s">
        <v>1422</v>
      </c>
      <c r="E193" s="76" t="s">
        <v>1423</v>
      </c>
      <c r="F193" s="57">
        <v>93828059048</v>
      </c>
      <c r="G193" s="76" t="s">
        <v>1424</v>
      </c>
      <c r="H193" s="83" t="s">
        <v>1425</v>
      </c>
      <c r="I193" s="76" t="s">
        <v>1250</v>
      </c>
      <c r="J193" s="76" t="s">
        <v>1426</v>
      </c>
      <c r="K193" s="58">
        <v>13</v>
      </c>
      <c r="L193" s="76" t="s">
        <v>24</v>
      </c>
      <c r="M193" s="396" t="s">
        <v>1427</v>
      </c>
      <c r="N193" s="291"/>
      <c r="O193" s="291"/>
      <c r="P193" s="291"/>
      <c r="Q193" s="291"/>
      <c r="R193" s="291"/>
      <c r="S193" s="291"/>
      <c r="T193" s="291"/>
      <c r="U193" s="291"/>
      <c r="V193" s="291"/>
      <c r="W193" s="291"/>
      <c r="X193" s="314"/>
      <c r="Y193" s="128"/>
      <c r="Z193" s="60"/>
      <c r="AA193" s="60"/>
      <c r="AB193" s="85"/>
      <c r="AC193" s="61"/>
      <c r="AD193" s="61"/>
      <c r="AE193" s="5"/>
      <c r="AF193" s="6"/>
      <c r="AG193" s="7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</row>
    <row r="194" spans="1:51" ht="20.25" customHeight="1">
      <c r="A194" s="74">
        <v>187</v>
      </c>
      <c r="B194" s="74">
        <v>38</v>
      </c>
      <c r="C194" s="75" t="s">
        <v>1429</v>
      </c>
      <c r="D194" s="76" t="s">
        <v>1430</v>
      </c>
      <c r="E194" s="76" t="s">
        <v>1431</v>
      </c>
      <c r="F194" s="57">
        <v>38968356883</v>
      </c>
      <c r="G194" s="76" t="s">
        <v>1432</v>
      </c>
      <c r="H194" s="77" t="s">
        <v>4923</v>
      </c>
      <c r="I194" s="76" t="s">
        <v>1433</v>
      </c>
      <c r="J194" s="120" t="s">
        <v>540</v>
      </c>
      <c r="K194" s="151">
        <v>3</v>
      </c>
      <c r="L194" s="76" t="s">
        <v>24</v>
      </c>
      <c r="M194" s="396" t="s">
        <v>1434</v>
      </c>
      <c r="N194" s="291"/>
      <c r="O194" s="291"/>
      <c r="P194" s="291"/>
      <c r="Q194" s="291"/>
      <c r="R194" s="291"/>
      <c r="S194" s="291"/>
      <c r="T194" s="291"/>
      <c r="U194" s="291"/>
      <c r="V194" s="291"/>
      <c r="W194" s="291"/>
      <c r="X194" s="318"/>
      <c r="Y194" s="120"/>
      <c r="Z194" s="60"/>
      <c r="AA194" s="60"/>
      <c r="AB194" s="85"/>
      <c r="AC194" s="61"/>
      <c r="AD194" s="61"/>
      <c r="AE194" s="5"/>
      <c r="AF194" s="6"/>
      <c r="AG194" s="7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</row>
    <row r="195" spans="1:51" ht="20.25" customHeight="1">
      <c r="A195" s="74">
        <v>188</v>
      </c>
      <c r="B195" s="74">
        <v>39</v>
      </c>
      <c r="C195" s="75" t="s">
        <v>380</v>
      </c>
      <c r="D195" s="76" t="s">
        <v>1436</v>
      </c>
      <c r="E195" s="76" t="s">
        <v>1437</v>
      </c>
      <c r="F195" s="84" t="s">
        <v>1438</v>
      </c>
      <c r="G195" s="76" t="s">
        <v>1439</v>
      </c>
      <c r="H195" s="102" t="s">
        <v>4924</v>
      </c>
      <c r="I195" s="76" t="s">
        <v>1440</v>
      </c>
      <c r="J195" s="76" t="s">
        <v>259</v>
      </c>
      <c r="K195" s="58">
        <v>5</v>
      </c>
      <c r="L195" s="76" t="s">
        <v>24</v>
      </c>
      <c r="M195" s="396" t="s">
        <v>1441</v>
      </c>
      <c r="N195" s="291"/>
      <c r="O195" s="291"/>
      <c r="P195" s="291"/>
      <c r="Q195" s="291"/>
      <c r="R195" s="291"/>
      <c r="S195" s="291"/>
      <c r="T195" s="291"/>
      <c r="U195" s="291"/>
      <c r="V195" s="291"/>
      <c r="W195" s="291"/>
      <c r="X195" s="302"/>
      <c r="Y195" s="72"/>
      <c r="Z195" s="60"/>
      <c r="AA195" s="60"/>
      <c r="AB195" s="60"/>
      <c r="AC195" s="61"/>
      <c r="AD195" s="61"/>
      <c r="AE195" s="5"/>
      <c r="AF195" s="6"/>
      <c r="AG195" s="7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</row>
    <row r="196" spans="1:51" ht="20.25" customHeight="1">
      <c r="A196" s="74">
        <v>189</v>
      </c>
      <c r="B196" s="74">
        <v>40</v>
      </c>
      <c r="C196" s="75" t="s">
        <v>1442</v>
      </c>
      <c r="D196" s="76" t="s">
        <v>1443</v>
      </c>
      <c r="E196" s="76" t="s">
        <v>1444</v>
      </c>
      <c r="F196" s="57">
        <v>96025995770</v>
      </c>
      <c r="G196" s="76" t="s">
        <v>1445</v>
      </c>
      <c r="H196" s="77" t="s">
        <v>4925</v>
      </c>
      <c r="I196" s="76" t="s">
        <v>1446</v>
      </c>
      <c r="J196" s="57" t="s">
        <v>1447</v>
      </c>
      <c r="K196" s="58">
        <v>7</v>
      </c>
      <c r="L196" s="76" t="s">
        <v>24</v>
      </c>
      <c r="M196" s="396" t="s">
        <v>1448</v>
      </c>
      <c r="N196" s="291"/>
      <c r="O196" s="291"/>
      <c r="P196" s="291"/>
      <c r="Q196" s="291"/>
      <c r="R196" s="291"/>
      <c r="S196" s="291"/>
      <c r="T196" s="291"/>
      <c r="U196" s="291"/>
      <c r="V196" s="291"/>
      <c r="W196" s="291"/>
      <c r="X196" s="318"/>
      <c r="Y196" s="120"/>
      <c r="Z196" s="95"/>
      <c r="AA196" s="160"/>
      <c r="AB196" s="95"/>
      <c r="AC196" s="61"/>
      <c r="AD196" s="61"/>
      <c r="AE196" s="8"/>
      <c r="AF196" s="9"/>
      <c r="AG196" s="10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</row>
    <row r="197" spans="1:51" ht="20.25" customHeight="1">
      <c r="A197" s="74">
        <v>190</v>
      </c>
      <c r="B197" s="74">
        <v>41</v>
      </c>
      <c r="C197" s="75" t="s">
        <v>1450</v>
      </c>
      <c r="D197" s="76" t="s">
        <v>874</v>
      </c>
      <c r="E197" s="76" t="s">
        <v>1451</v>
      </c>
      <c r="F197" s="57">
        <v>31867995107</v>
      </c>
      <c r="G197" s="76" t="s">
        <v>1452</v>
      </c>
      <c r="H197" s="77" t="s">
        <v>4926</v>
      </c>
      <c r="I197" s="76" t="s">
        <v>557</v>
      </c>
      <c r="J197" s="76" t="s">
        <v>528</v>
      </c>
      <c r="K197" s="58">
        <v>4</v>
      </c>
      <c r="L197" s="76" t="s">
        <v>24</v>
      </c>
      <c r="M197" s="396" t="s">
        <v>737</v>
      </c>
      <c r="N197" s="291"/>
      <c r="O197" s="291"/>
      <c r="P197" s="291"/>
      <c r="Q197" s="291"/>
      <c r="R197" s="291"/>
      <c r="S197" s="291"/>
      <c r="T197" s="291"/>
      <c r="U197" s="291"/>
      <c r="V197" s="291"/>
      <c r="W197" s="291"/>
      <c r="X197" s="316"/>
      <c r="Y197" s="59"/>
      <c r="Z197" s="60"/>
      <c r="AA197" s="60"/>
      <c r="AB197" s="60"/>
      <c r="AC197" s="61"/>
      <c r="AD197" s="61"/>
      <c r="AE197" s="5"/>
      <c r="AF197" s="6"/>
      <c r="AG197" s="7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</row>
    <row r="198" spans="1:51" ht="20.25" customHeight="1">
      <c r="A198" s="74">
        <v>191</v>
      </c>
      <c r="B198" s="74">
        <v>42</v>
      </c>
      <c r="C198" s="75" t="s">
        <v>1453</v>
      </c>
      <c r="D198" s="76" t="s">
        <v>1454</v>
      </c>
      <c r="E198" s="76" t="s">
        <v>1455</v>
      </c>
      <c r="F198" s="57">
        <v>50911651579</v>
      </c>
      <c r="G198" s="76" t="s">
        <v>1456</v>
      </c>
      <c r="H198" s="77" t="s">
        <v>4927</v>
      </c>
      <c r="I198" s="76" t="s">
        <v>408</v>
      </c>
      <c r="J198" s="76" t="s">
        <v>1457</v>
      </c>
      <c r="K198" s="58">
        <v>3</v>
      </c>
      <c r="L198" s="58" t="s">
        <v>410</v>
      </c>
      <c r="M198" s="396" t="s">
        <v>1458</v>
      </c>
      <c r="N198" s="291"/>
      <c r="O198" s="291"/>
      <c r="P198" s="291"/>
      <c r="Q198" s="291"/>
      <c r="R198" s="291"/>
      <c r="S198" s="291"/>
      <c r="T198" s="291"/>
      <c r="U198" s="291"/>
      <c r="V198" s="291"/>
      <c r="W198" s="291"/>
      <c r="X198" s="334"/>
      <c r="Y198" s="128"/>
      <c r="Z198" s="60"/>
      <c r="AA198" s="60"/>
      <c r="AB198" s="60"/>
      <c r="AC198" s="61"/>
      <c r="AD198" s="61"/>
      <c r="AE198" s="5"/>
      <c r="AF198" s="6"/>
      <c r="AG198" s="7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</row>
    <row r="199" spans="1:51" ht="39.75" customHeight="1">
      <c r="A199" s="161"/>
      <c r="B199" s="56"/>
      <c r="C199" s="289" t="s">
        <v>1459</v>
      </c>
      <c r="D199" s="57"/>
      <c r="E199" s="57"/>
      <c r="F199" s="57"/>
      <c r="G199" s="57"/>
      <c r="H199" s="119"/>
      <c r="I199" s="59"/>
      <c r="J199" s="56"/>
      <c r="K199" s="58"/>
      <c r="L199" s="59"/>
      <c r="M199" s="409"/>
      <c r="X199" s="302"/>
      <c r="Y199" s="69"/>
      <c r="Z199" s="60"/>
      <c r="AA199" s="60"/>
      <c r="AB199" s="60"/>
      <c r="AC199" s="61"/>
      <c r="AD199" s="61"/>
      <c r="AE199" s="5"/>
      <c r="AF199" s="6"/>
      <c r="AG199" s="7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</row>
    <row r="200" spans="1:51" ht="19.5" customHeight="1">
      <c r="A200" s="162">
        <v>192</v>
      </c>
      <c r="B200" s="163">
        <v>1</v>
      </c>
      <c r="C200" s="118" t="s">
        <v>1460</v>
      </c>
      <c r="D200" s="76" t="s">
        <v>1461</v>
      </c>
      <c r="E200" s="76" t="s">
        <v>1462</v>
      </c>
      <c r="F200" s="57">
        <v>53751849783</v>
      </c>
      <c r="G200" s="76" t="s">
        <v>1463</v>
      </c>
      <c r="H200" s="83" t="s">
        <v>58</v>
      </c>
      <c r="I200" s="107" t="s">
        <v>106</v>
      </c>
      <c r="J200" s="164" t="s">
        <v>107</v>
      </c>
      <c r="K200" s="58">
        <v>4</v>
      </c>
      <c r="L200" s="107" t="s">
        <v>108</v>
      </c>
      <c r="M200" s="410" t="s">
        <v>1464</v>
      </c>
      <c r="N200" s="291"/>
      <c r="O200" s="291"/>
      <c r="P200" s="291"/>
      <c r="Q200" s="291"/>
      <c r="R200" s="291"/>
      <c r="S200" s="291"/>
      <c r="T200" s="291"/>
      <c r="U200" s="291"/>
      <c r="V200" s="291"/>
      <c r="W200" s="291"/>
      <c r="X200" s="307"/>
      <c r="Y200" s="166"/>
      <c r="Z200" s="60"/>
      <c r="AA200" s="60"/>
      <c r="AB200" s="60"/>
      <c r="AC200" s="61"/>
      <c r="AD200" s="61"/>
      <c r="AE200" s="8"/>
      <c r="AF200" s="9"/>
      <c r="AG200" s="10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</row>
    <row r="201" spans="1:51" ht="19.5" customHeight="1">
      <c r="A201" s="74">
        <v>193</v>
      </c>
      <c r="B201" s="74">
        <v>2</v>
      </c>
      <c r="C201" s="118" t="s">
        <v>1465</v>
      </c>
      <c r="D201" s="76" t="s">
        <v>1466</v>
      </c>
      <c r="E201" s="76" t="s">
        <v>1467</v>
      </c>
      <c r="F201" s="57">
        <v>66543698772</v>
      </c>
      <c r="G201" s="76" t="s">
        <v>1468</v>
      </c>
      <c r="H201" s="77" t="s">
        <v>4928</v>
      </c>
      <c r="I201" s="76" t="s">
        <v>557</v>
      </c>
      <c r="J201" s="76" t="s">
        <v>558</v>
      </c>
      <c r="K201" s="58">
        <v>7</v>
      </c>
      <c r="L201" s="76" t="s">
        <v>24</v>
      </c>
      <c r="M201" s="396" t="s">
        <v>1469</v>
      </c>
      <c r="N201" s="291"/>
      <c r="O201" s="291"/>
      <c r="P201" s="291"/>
      <c r="Q201" s="291"/>
      <c r="R201" s="291"/>
      <c r="S201" s="291"/>
      <c r="T201" s="291"/>
      <c r="U201" s="291"/>
      <c r="V201" s="291"/>
      <c r="W201" s="291"/>
      <c r="X201" s="335"/>
      <c r="Y201" s="120"/>
      <c r="Z201" s="60"/>
      <c r="AA201" s="60"/>
      <c r="AB201" s="60"/>
      <c r="AC201" s="61"/>
      <c r="AD201" s="61"/>
      <c r="AE201" s="8"/>
      <c r="AF201" s="9"/>
      <c r="AG201" s="10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</row>
    <row r="202" spans="1:51" ht="19.5" customHeight="1">
      <c r="A202" s="162">
        <v>194</v>
      </c>
      <c r="B202" s="163">
        <v>3</v>
      </c>
      <c r="C202" s="118" t="s">
        <v>1470</v>
      </c>
      <c r="D202" s="76" t="s">
        <v>1471</v>
      </c>
      <c r="E202" s="76" t="s">
        <v>1472</v>
      </c>
      <c r="F202" s="57">
        <v>41521296406</v>
      </c>
      <c r="G202" s="76" t="s">
        <v>1473</v>
      </c>
      <c r="H202" s="77" t="s">
        <v>4929</v>
      </c>
      <c r="I202" s="76" t="s">
        <v>455</v>
      </c>
      <c r="J202" s="76" t="s">
        <v>1475</v>
      </c>
      <c r="K202" s="58">
        <v>6</v>
      </c>
      <c r="L202" s="76" t="s">
        <v>216</v>
      </c>
      <c r="M202" s="396" t="s">
        <v>1476</v>
      </c>
      <c r="N202" s="291"/>
      <c r="O202" s="291"/>
      <c r="P202" s="291"/>
      <c r="Q202" s="291"/>
      <c r="R202" s="291"/>
      <c r="S202" s="291"/>
      <c r="T202" s="291"/>
      <c r="U202" s="291"/>
      <c r="V202" s="291"/>
      <c r="W202" s="291"/>
      <c r="X202" s="307"/>
      <c r="Y202" s="120"/>
      <c r="Z202" s="85"/>
      <c r="AA202" s="60"/>
      <c r="AB202" s="60"/>
      <c r="AC202" s="61"/>
      <c r="AD202" s="61"/>
      <c r="AE202" s="5"/>
      <c r="AF202" s="6"/>
      <c r="AG202" s="7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</row>
    <row r="203" spans="1:51" ht="19.5" customHeight="1">
      <c r="A203" s="74">
        <v>195</v>
      </c>
      <c r="B203" s="163">
        <v>4</v>
      </c>
      <c r="C203" s="118" t="s">
        <v>1478</v>
      </c>
      <c r="D203" s="76" t="s">
        <v>1479</v>
      </c>
      <c r="E203" s="76" t="s">
        <v>1480</v>
      </c>
      <c r="F203" s="57">
        <v>86432303999</v>
      </c>
      <c r="G203" s="76" t="s">
        <v>1481</v>
      </c>
      <c r="H203" s="77" t="s">
        <v>4930</v>
      </c>
      <c r="I203" s="76" t="s">
        <v>455</v>
      </c>
      <c r="J203" s="76" t="s">
        <v>456</v>
      </c>
      <c r="K203" s="58">
        <v>4</v>
      </c>
      <c r="L203" s="76" t="s">
        <v>24</v>
      </c>
      <c r="M203" s="396" t="s">
        <v>1483</v>
      </c>
      <c r="N203" s="291"/>
      <c r="O203" s="291"/>
      <c r="P203" s="291"/>
      <c r="Q203" s="291"/>
      <c r="R203" s="291"/>
      <c r="S203" s="291"/>
      <c r="T203" s="291"/>
      <c r="U203" s="291"/>
      <c r="V203" s="291"/>
      <c r="W203" s="291"/>
      <c r="X203" s="307"/>
      <c r="Y203" s="120"/>
      <c r="Z203" s="60"/>
      <c r="AA203" s="60"/>
      <c r="AB203" s="103"/>
      <c r="AC203" s="61"/>
      <c r="AD203" s="61"/>
      <c r="AE203" s="5"/>
      <c r="AF203" s="6"/>
      <c r="AG203" s="7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</row>
    <row r="204" spans="1:51" ht="19.5" customHeight="1">
      <c r="A204" s="162">
        <v>196</v>
      </c>
      <c r="B204" s="163">
        <v>5</v>
      </c>
      <c r="C204" s="75" t="s">
        <v>1485</v>
      </c>
      <c r="D204" s="76" t="s">
        <v>1486</v>
      </c>
      <c r="E204" s="76" t="s">
        <v>1487</v>
      </c>
      <c r="F204" s="57">
        <v>48279167485</v>
      </c>
      <c r="G204" s="76" t="s">
        <v>1488</v>
      </c>
      <c r="H204" s="102" t="s">
        <v>4931</v>
      </c>
      <c r="I204" s="76" t="s">
        <v>160</v>
      </c>
      <c r="J204" s="76" t="s">
        <v>259</v>
      </c>
      <c r="K204" s="58">
        <v>5</v>
      </c>
      <c r="L204" s="76" t="s">
        <v>1489</v>
      </c>
      <c r="M204" s="396" t="s">
        <v>1490</v>
      </c>
      <c r="N204" s="291"/>
      <c r="O204" s="291"/>
      <c r="P204" s="291"/>
      <c r="Q204" s="291"/>
      <c r="R204" s="291"/>
      <c r="S204" s="291"/>
      <c r="T204" s="291"/>
      <c r="U204" s="291"/>
      <c r="V204" s="291"/>
      <c r="W204" s="291"/>
      <c r="X204" s="307"/>
      <c r="Y204" s="120"/>
      <c r="Z204" s="85"/>
      <c r="AA204" s="60"/>
      <c r="AB204" s="60"/>
      <c r="AC204" s="61"/>
      <c r="AD204" s="61"/>
      <c r="AE204" s="5"/>
      <c r="AF204" s="6"/>
      <c r="AG204" s="7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</row>
    <row r="205" spans="1:51" ht="19.5" customHeight="1">
      <c r="A205" s="74">
        <v>197</v>
      </c>
      <c r="B205" s="74">
        <v>6</v>
      </c>
      <c r="C205" s="75" t="s">
        <v>1491</v>
      </c>
      <c r="D205" s="76" t="s">
        <v>1492</v>
      </c>
      <c r="E205" s="76" t="s">
        <v>1493</v>
      </c>
      <c r="F205" s="57">
        <v>79151495340</v>
      </c>
      <c r="G205" s="76" t="s">
        <v>1494</v>
      </c>
      <c r="H205" s="102" t="s">
        <v>4932</v>
      </c>
      <c r="I205" s="76" t="s">
        <v>408</v>
      </c>
      <c r="J205" s="76" t="s">
        <v>424</v>
      </c>
      <c r="K205" s="58">
        <v>8</v>
      </c>
      <c r="L205" s="58" t="s">
        <v>410</v>
      </c>
      <c r="M205" s="397" t="s">
        <v>1495</v>
      </c>
      <c r="N205" s="291"/>
      <c r="O205" s="291"/>
      <c r="P205" s="291"/>
      <c r="Q205" s="291"/>
      <c r="R205" s="291"/>
      <c r="S205" s="291"/>
      <c r="T205" s="291"/>
      <c r="U205" s="291"/>
      <c r="V205" s="291"/>
      <c r="W205" s="291"/>
      <c r="X205" s="336"/>
      <c r="Y205" s="71"/>
      <c r="Z205" s="60"/>
      <c r="AA205" s="60"/>
      <c r="AB205" s="103"/>
      <c r="AC205" s="61"/>
      <c r="AD205" s="61"/>
      <c r="AE205" s="12"/>
      <c r="AF205" s="13"/>
      <c r="AG205" s="7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</row>
    <row r="206" spans="1:51" ht="20.25" customHeight="1">
      <c r="A206" s="162">
        <v>198</v>
      </c>
      <c r="B206" s="163">
        <v>7</v>
      </c>
      <c r="C206" s="75" t="s">
        <v>1497</v>
      </c>
      <c r="D206" s="76" t="s">
        <v>1498</v>
      </c>
      <c r="E206" s="76" t="s">
        <v>1499</v>
      </c>
      <c r="F206" s="57">
        <v>45940994122</v>
      </c>
      <c r="G206" s="76" t="s">
        <v>1500</v>
      </c>
      <c r="H206" s="102" t="s">
        <v>4933</v>
      </c>
      <c r="I206" s="76" t="s">
        <v>1501</v>
      </c>
      <c r="J206" s="76" t="s">
        <v>259</v>
      </c>
      <c r="K206" s="58"/>
      <c r="L206" s="76" t="s">
        <v>302</v>
      </c>
      <c r="M206" s="396" t="s">
        <v>1502</v>
      </c>
      <c r="N206" s="291"/>
      <c r="O206" s="291"/>
      <c r="P206" s="291"/>
      <c r="Q206" s="291"/>
      <c r="R206" s="291"/>
      <c r="S206" s="291"/>
      <c r="T206" s="291"/>
      <c r="U206" s="291"/>
      <c r="V206" s="291"/>
      <c r="W206" s="291"/>
      <c r="X206" s="307"/>
      <c r="Y206" s="59"/>
      <c r="Z206" s="85"/>
      <c r="AA206" s="60"/>
      <c r="AB206" s="60"/>
      <c r="AC206" s="61"/>
      <c r="AD206" s="61"/>
      <c r="AE206" s="5"/>
      <c r="AF206" s="6"/>
      <c r="AG206" s="7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</row>
    <row r="207" spans="1:51" ht="20.25" customHeight="1">
      <c r="A207" s="74">
        <v>199</v>
      </c>
      <c r="B207" s="163">
        <v>8</v>
      </c>
      <c r="C207" s="75" t="s">
        <v>1503</v>
      </c>
      <c r="D207" s="76" t="s">
        <v>1504</v>
      </c>
      <c r="E207" s="76" t="s">
        <v>1505</v>
      </c>
      <c r="F207" s="57">
        <v>88119837903</v>
      </c>
      <c r="G207" s="76" t="s">
        <v>1506</v>
      </c>
      <c r="H207" s="102" t="s">
        <v>4934</v>
      </c>
      <c r="I207" s="76" t="s">
        <v>455</v>
      </c>
      <c r="J207" s="76" t="s">
        <v>1475</v>
      </c>
      <c r="K207" s="58">
        <v>4</v>
      </c>
      <c r="L207" s="76" t="s">
        <v>1507</v>
      </c>
      <c r="M207" s="396" t="s">
        <v>1508</v>
      </c>
      <c r="N207" s="291"/>
      <c r="O207" s="291"/>
      <c r="P207" s="291"/>
      <c r="Q207" s="291"/>
      <c r="R207" s="291"/>
      <c r="S207" s="291"/>
      <c r="T207" s="291"/>
      <c r="U207" s="291"/>
      <c r="V207" s="291"/>
      <c r="W207" s="291"/>
      <c r="X207" s="307"/>
      <c r="Y207" s="120"/>
      <c r="Z207" s="85"/>
      <c r="AA207" s="60"/>
      <c r="AB207" s="60"/>
      <c r="AC207" s="61"/>
      <c r="AD207" s="61"/>
      <c r="AE207" s="5"/>
      <c r="AF207" s="6"/>
      <c r="AG207" s="7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</row>
    <row r="208" spans="1:51" ht="20.25" customHeight="1">
      <c r="A208" s="162">
        <v>200</v>
      </c>
      <c r="B208" s="74">
        <v>9</v>
      </c>
      <c r="C208" s="75" t="s">
        <v>1509</v>
      </c>
      <c r="D208" s="76" t="s">
        <v>1510</v>
      </c>
      <c r="E208" s="76" t="s">
        <v>1511</v>
      </c>
      <c r="F208" s="57">
        <v>69520798829</v>
      </c>
      <c r="G208" s="76" t="s">
        <v>1512</v>
      </c>
      <c r="H208" s="102" t="s">
        <v>1513</v>
      </c>
      <c r="I208" s="76" t="s">
        <v>31</v>
      </c>
      <c r="J208" s="76" t="s">
        <v>1514</v>
      </c>
      <c r="K208" s="58">
        <v>4</v>
      </c>
      <c r="L208" s="76" t="s">
        <v>1515</v>
      </c>
      <c r="M208" s="396" t="s">
        <v>1516</v>
      </c>
      <c r="N208" s="291"/>
      <c r="O208" s="291"/>
      <c r="P208" s="291"/>
      <c r="Q208" s="291"/>
      <c r="R208" s="291"/>
      <c r="S208" s="291"/>
      <c r="T208" s="291"/>
      <c r="U208" s="291"/>
      <c r="V208" s="291"/>
      <c r="W208" s="291"/>
      <c r="X208" s="307"/>
      <c r="Y208" s="120"/>
      <c r="Z208" s="85"/>
      <c r="AA208" s="60"/>
      <c r="AB208" s="60"/>
      <c r="AC208" s="61"/>
      <c r="AD208" s="61"/>
      <c r="AE208" s="5"/>
      <c r="AF208" s="6"/>
      <c r="AG208" s="7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</row>
    <row r="209" spans="1:51" ht="20.25" customHeight="1">
      <c r="A209" s="74">
        <v>201</v>
      </c>
      <c r="B209" s="163">
        <v>10</v>
      </c>
      <c r="C209" s="75" t="s">
        <v>1517</v>
      </c>
      <c r="D209" s="76" t="s">
        <v>627</v>
      </c>
      <c r="E209" s="76" t="s">
        <v>1518</v>
      </c>
      <c r="F209" s="57">
        <v>88100672773</v>
      </c>
      <c r="G209" s="76" t="s">
        <v>1519</v>
      </c>
      <c r="H209" s="102" t="s">
        <v>251</v>
      </c>
      <c r="I209" s="57" t="s">
        <v>828</v>
      </c>
      <c r="J209" s="76" t="s">
        <v>1302</v>
      </c>
      <c r="K209" s="58">
        <v>3</v>
      </c>
      <c r="L209" s="76" t="s">
        <v>24</v>
      </c>
      <c r="M209" s="396" t="s">
        <v>1520</v>
      </c>
      <c r="N209" s="291"/>
      <c r="O209" s="291"/>
      <c r="P209" s="291"/>
      <c r="Q209" s="291"/>
      <c r="R209" s="291"/>
      <c r="S209" s="291"/>
      <c r="T209" s="291"/>
      <c r="U209" s="291"/>
      <c r="V209" s="291"/>
      <c r="W209" s="291"/>
      <c r="X209" s="291"/>
      <c r="Y209" s="120"/>
      <c r="Z209" s="60"/>
      <c r="AA209" s="60"/>
      <c r="AB209" s="60"/>
      <c r="AC209" s="61"/>
      <c r="AD209" s="61"/>
      <c r="AE209" s="5"/>
      <c r="AF209" s="6"/>
      <c r="AG209" s="7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</row>
    <row r="210" spans="1:51" ht="20.25" customHeight="1">
      <c r="A210" s="162">
        <v>202</v>
      </c>
      <c r="B210" s="163">
        <v>11</v>
      </c>
      <c r="C210" s="75" t="s">
        <v>801</v>
      </c>
      <c r="D210" s="76" t="s">
        <v>802</v>
      </c>
      <c r="E210" s="76" t="s">
        <v>1521</v>
      </c>
      <c r="F210" s="57">
        <v>63203521362</v>
      </c>
      <c r="G210" s="76" t="s">
        <v>1522</v>
      </c>
      <c r="H210" s="102" t="s">
        <v>4935</v>
      </c>
      <c r="I210" s="76" t="s">
        <v>129</v>
      </c>
      <c r="J210" s="76" t="s">
        <v>139</v>
      </c>
      <c r="K210" s="58">
        <v>5</v>
      </c>
      <c r="L210" s="76" t="s">
        <v>131</v>
      </c>
      <c r="M210" s="396" t="s">
        <v>741</v>
      </c>
      <c r="N210" s="291"/>
      <c r="O210" s="291"/>
      <c r="P210" s="291"/>
      <c r="Q210" s="291"/>
      <c r="R210" s="291"/>
      <c r="S210" s="291"/>
      <c r="T210" s="291"/>
      <c r="U210" s="291"/>
      <c r="V210" s="291"/>
      <c r="W210" s="291"/>
      <c r="X210" s="307"/>
      <c r="Y210" s="120"/>
      <c r="Z210" s="60"/>
      <c r="AA210" s="60"/>
      <c r="AB210" s="60"/>
      <c r="AC210" s="61"/>
      <c r="AD210" s="61"/>
      <c r="AE210" s="5"/>
      <c r="AF210" s="6"/>
      <c r="AG210" s="7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</row>
    <row r="211" spans="1:51" ht="20.25" customHeight="1">
      <c r="A211" s="74">
        <v>203</v>
      </c>
      <c r="B211" s="163">
        <v>12</v>
      </c>
      <c r="C211" s="75" t="s">
        <v>1523</v>
      </c>
      <c r="D211" s="76" t="s">
        <v>1524</v>
      </c>
      <c r="E211" s="76" t="s">
        <v>1525</v>
      </c>
      <c r="F211" s="57">
        <v>50143783639</v>
      </c>
      <c r="G211" s="76" t="s">
        <v>1526</v>
      </c>
      <c r="H211" s="102" t="s">
        <v>4936</v>
      </c>
      <c r="I211" s="76" t="s">
        <v>129</v>
      </c>
      <c r="J211" s="76" t="s">
        <v>1527</v>
      </c>
      <c r="K211" s="58">
        <v>4</v>
      </c>
      <c r="L211" s="76" t="s">
        <v>131</v>
      </c>
      <c r="M211" s="396" t="s">
        <v>1528</v>
      </c>
      <c r="N211" s="291"/>
      <c r="O211" s="291"/>
      <c r="P211" s="291"/>
      <c r="Q211" s="291"/>
      <c r="R211" s="291"/>
      <c r="S211" s="291"/>
      <c r="T211" s="291"/>
      <c r="U211" s="291"/>
      <c r="V211" s="291"/>
      <c r="W211" s="291"/>
      <c r="X211" s="307"/>
      <c r="Y211" s="59"/>
      <c r="Z211" s="60"/>
      <c r="AA211" s="60"/>
      <c r="AB211" s="60"/>
      <c r="AC211" s="61"/>
      <c r="AD211" s="61"/>
      <c r="AE211" s="5"/>
      <c r="AF211" s="6"/>
      <c r="AG211" s="7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</row>
    <row r="212" spans="1:51" ht="20.25" customHeight="1">
      <c r="A212" s="162">
        <v>204</v>
      </c>
      <c r="B212" s="74">
        <v>13</v>
      </c>
      <c r="C212" s="75" t="s">
        <v>1529</v>
      </c>
      <c r="D212" s="76" t="s">
        <v>1530</v>
      </c>
      <c r="E212" s="76" t="s">
        <v>1531</v>
      </c>
      <c r="F212" s="84" t="s">
        <v>1532</v>
      </c>
      <c r="G212" s="76" t="s">
        <v>1533</v>
      </c>
      <c r="H212" s="126" t="s">
        <v>1534</v>
      </c>
      <c r="I212" s="76" t="s">
        <v>408</v>
      </c>
      <c r="J212" s="76" t="s">
        <v>566</v>
      </c>
      <c r="K212" s="58">
        <v>8</v>
      </c>
      <c r="L212" s="76" t="s">
        <v>1535</v>
      </c>
      <c r="M212" s="402" t="s">
        <v>1536</v>
      </c>
      <c r="N212" s="295"/>
      <c r="O212" s="295"/>
      <c r="P212" s="295"/>
      <c r="Q212" s="295"/>
      <c r="R212" s="295"/>
      <c r="S212" s="295"/>
      <c r="T212" s="295"/>
      <c r="U212" s="295"/>
      <c r="V212" s="295"/>
      <c r="W212" s="295"/>
      <c r="X212" s="337"/>
      <c r="Y212" s="167"/>
      <c r="Z212" s="60"/>
      <c r="AA212" s="60"/>
      <c r="AB212" s="60"/>
      <c r="AC212" s="61"/>
      <c r="AD212" s="61"/>
      <c r="AE212" s="5"/>
      <c r="AF212" s="6"/>
      <c r="AG212" s="7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</row>
    <row r="213" spans="1:51" ht="20.25" customHeight="1">
      <c r="A213" s="74">
        <v>205</v>
      </c>
      <c r="B213" s="163">
        <v>14</v>
      </c>
      <c r="C213" s="75" t="s">
        <v>1537</v>
      </c>
      <c r="D213" s="76" t="s">
        <v>1538</v>
      </c>
      <c r="E213" s="76" t="s">
        <v>1539</v>
      </c>
      <c r="F213" s="57">
        <v>34572748706</v>
      </c>
      <c r="G213" s="76" t="s">
        <v>1540</v>
      </c>
      <c r="H213" s="102" t="s">
        <v>4937</v>
      </c>
      <c r="I213" s="76" t="s">
        <v>455</v>
      </c>
      <c r="J213" s="76" t="s">
        <v>1475</v>
      </c>
      <c r="K213" s="58">
        <v>4</v>
      </c>
      <c r="L213" s="76" t="s">
        <v>500</v>
      </c>
      <c r="M213" s="396" t="s">
        <v>1541</v>
      </c>
      <c r="N213" s="291"/>
      <c r="O213" s="291"/>
      <c r="P213" s="291"/>
      <c r="Q213" s="291"/>
      <c r="R213" s="291"/>
      <c r="S213" s="291"/>
      <c r="T213" s="291"/>
      <c r="U213" s="291"/>
      <c r="V213" s="291"/>
      <c r="W213" s="291"/>
      <c r="X213" s="307"/>
      <c r="Y213" s="59"/>
      <c r="Z213" s="135"/>
      <c r="AA213" s="60"/>
      <c r="AB213" s="60"/>
      <c r="AC213" s="61"/>
      <c r="AD213" s="61"/>
      <c r="AE213" s="5"/>
      <c r="AF213" s="6"/>
      <c r="AG213" s="7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</row>
    <row r="214" spans="1:51" ht="20.25" customHeight="1">
      <c r="A214" s="162">
        <v>206</v>
      </c>
      <c r="B214" s="163">
        <v>15</v>
      </c>
      <c r="C214" s="75" t="s">
        <v>1543</v>
      </c>
      <c r="D214" s="76" t="s">
        <v>1544</v>
      </c>
      <c r="E214" s="76" t="s">
        <v>1545</v>
      </c>
      <c r="F214" s="57">
        <v>65091212700</v>
      </c>
      <c r="G214" s="76" t="s">
        <v>1546</v>
      </c>
      <c r="H214" s="102" t="s">
        <v>4938</v>
      </c>
      <c r="I214" s="76" t="s">
        <v>129</v>
      </c>
      <c r="J214" s="76" t="s">
        <v>1080</v>
      </c>
      <c r="K214" s="58">
        <v>4</v>
      </c>
      <c r="L214" s="76" t="s">
        <v>61</v>
      </c>
      <c r="M214" s="396" t="s">
        <v>1547</v>
      </c>
      <c r="N214" s="291"/>
      <c r="O214" s="291"/>
      <c r="P214" s="291"/>
      <c r="Q214" s="291"/>
      <c r="R214" s="291"/>
      <c r="S214" s="291"/>
      <c r="T214" s="291"/>
      <c r="U214" s="291"/>
      <c r="V214" s="291"/>
      <c r="W214" s="291"/>
      <c r="X214" s="338"/>
      <c r="Y214" s="120"/>
      <c r="Z214" s="123"/>
      <c r="AA214" s="60"/>
      <c r="AB214" s="60"/>
      <c r="AC214" s="61"/>
      <c r="AD214" s="61"/>
      <c r="AE214" s="8"/>
      <c r="AF214" s="9"/>
      <c r="AG214" s="10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</row>
    <row r="215" spans="1:51" ht="20.25" customHeight="1">
      <c r="A215" s="74">
        <v>207</v>
      </c>
      <c r="B215" s="74">
        <v>16</v>
      </c>
      <c r="C215" s="75" t="s">
        <v>1548</v>
      </c>
      <c r="D215" s="76" t="s">
        <v>1549</v>
      </c>
      <c r="E215" s="76" t="s">
        <v>1550</v>
      </c>
      <c r="F215" s="84" t="s">
        <v>1551</v>
      </c>
      <c r="G215" s="76" t="s">
        <v>1552</v>
      </c>
      <c r="H215" s="126" t="s">
        <v>1553</v>
      </c>
      <c r="I215" s="76" t="s">
        <v>408</v>
      </c>
      <c r="J215" s="76" t="s">
        <v>424</v>
      </c>
      <c r="K215" s="58">
        <v>4</v>
      </c>
      <c r="L215" s="76" t="s">
        <v>1554</v>
      </c>
      <c r="M215" s="396" t="s">
        <v>1555</v>
      </c>
      <c r="N215" s="291"/>
      <c r="O215" s="291"/>
      <c r="P215" s="291"/>
      <c r="Q215" s="291"/>
      <c r="R215" s="291"/>
      <c r="S215" s="291"/>
      <c r="T215" s="291"/>
      <c r="U215" s="291"/>
      <c r="V215" s="291"/>
      <c r="W215" s="291"/>
      <c r="X215" s="307"/>
      <c r="Y215" s="120"/>
      <c r="Z215" s="121"/>
      <c r="AA215" s="60"/>
      <c r="AB215" s="60"/>
      <c r="AC215" s="61"/>
      <c r="AD215" s="61"/>
      <c r="AE215" s="5"/>
      <c r="AF215" s="6"/>
      <c r="AG215" s="7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</row>
    <row r="216" spans="1:51" ht="20.25" customHeight="1">
      <c r="A216" s="162">
        <v>208</v>
      </c>
      <c r="B216" s="163">
        <v>17</v>
      </c>
      <c r="C216" s="75" t="s">
        <v>318</v>
      </c>
      <c r="D216" s="76" t="s">
        <v>1556</v>
      </c>
      <c r="E216" s="76" t="s">
        <v>1557</v>
      </c>
      <c r="F216" s="57">
        <v>53330039491</v>
      </c>
      <c r="G216" s="76" t="s">
        <v>1558</v>
      </c>
      <c r="H216" s="102" t="s">
        <v>4939</v>
      </c>
      <c r="I216" s="76" t="s">
        <v>430</v>
      </c>
      <c r="J216" s="76" t="s">
        <v>1560</v>
      </c>
      <c r="K216" s="58">
        <v>5</v>
      </c>
      <c r="L216" s="76" t="s">
        <v>1561</v>
      </c>
      <c r="M216" s="396" t="s">
        <v>1562</v>
      </c>
      <c r="N216" s="291"/>
      <c r="O216" s="291"/>
      <c r="P216" s="291"/>
      <c r="Q216" s="291"/>
      <c r="R216" s="291"/>
      <c r="S216" s="291"/>
      <c r="T216" s="291"/>
      <c r="U216" s="291"/>
      <c r="V216" s="291"/>
      <c r="W216" s="291"/>
      <c r="X216" s="307"/>
      <c r="Y216" s="120"/>
      <c r="Z216" s="60"/>
      <c r="AA216" s="60"/>
      <c r="AB216" s="60"/>
      <c r="AC216" s="61"/>
      <c r="AD216" s="61"/>
      <c r="AE216" s="5"/>
      <c r="AF216" s="6"/>
      <c r="AG216" s="7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</row>
    <row r="217" spans="1:51" ht="20.25" customHeight="1">
      <c r="A217" s="74">
        <v>209</v>
      </c>
      <c r="B217" s="163">
        <v>18</v>
      </c>
      <c r="C217" s="75" t="s">
        <v>1563</v>
      </c>
      <c r="D217" s="76" t="s">
        <v>1564</v>
      </c>
      <c r="E217" s="76" t="s">
        <v>1565</v>
      </c>
      <c r="F217" s="57">
        <v>75892188943</v>
      </c>
      <c r="G217" s="76" t="s">
        <v>1566</v>
      </c>
      <c r="H217" s="102" t="s">
        <v>4940</v>
      </c>
      <c r="I217" s="76" t="s">
        <v>1124</v>
      </c>
      <c r="J217" s="57"/>
      <c r="K217" s="58"/>
      <c r="L217" s="76" t="s">
        <v>500</v>
      </c>
      <c r="M217" s="396" t="s">
        <v>1567</v>
      </c>
      <c r="N217" s="291"/>
      <c r="O217" s="291"/>
      <c r="P217" s="291"/>
      <c r="Q217" s="291"/>
      <c r="R217" s="291"/>
      <c r="S217" s="291"/>
      <c r="T217" s="291"/>
      <c r="U217" s="291"/>
      <c r="V217" s="291"/>
      <c r="W217" s="291"/>
      <c r="X217" s="307"/>
      <c r="Y217" s="59"/>
      <c r="Z217" s="157"/>
      <c r="AA217" s="85"/>
      <c r="AB217" s="60"/>
      <c r="AC217" s="61"/>
      <c r="AD217" s="61"/>
      <c r="AE217" s="5"/>
      <c r="AF217" s="6"/>
      <c r="AG217" s="7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</row>
    <row r="218" spans="1:51" ht="20.25" customHeight="1">
      <c r="A218" s="162">
        <v>210</v>
      </c>
      <c r="B218" s="163">
        <v>19</v>
      </c>
      <c r="C218" s="75" t="s">
        <v>1570</v>
      </c>
      <c r="D218" s="76" t="s">
        <v>1571</v>
      </c>
      <c r="E218" s="76" t="s">
        <v>1572</v>
      </c>
      <c r="F218" s="57">
        <v>17666654315</v>
      </c>
      <c r="G218" s="76" t="s">
        <v>1573</v>
      </c>
      <c r="H218" s="168" t="s">
        <v>1574</v>
      </c>
      <c r="I218" s="76" t="s">
        <v>70</v>
      </c>
      <c r="J218" s="76" t="s">
        <v>1576</v>
      </c>
      <c r="K218" s="58">
        <v>6</v>
      </c>
      <c r="L218" s="76" t="s">
        <v>83</v>
      </c>
      <c r="M218" s="396" t="s">
        <v>1577</v>
      </c>
      <c r="N218" s="291"/>
      <c r="O218" s="291"/>
      <c r="P218" s="291"/>
      <c r="Q218" s="291"/>
      <c r="R218" s="291"/>
      <c r="S218" s="291"/>
      <c r="T218" s="291"/>
      <c r="U218" s="291"/>
      <c r="V218" s="291"/>
      <c r="W218" s="291"/>
      <c r="X218" s="317"/>
      <c r="Y218" s="120"/>
      <c r="Z218" s="60"/>
      <c r="AA218" s="60"/>
      <c r="AB218" s="60"/>
      <c r="AC218" s="61"/>
      <c r="AD218" s="61"/>
      <c r="AE218" s="8"/>
      <c r="AF218" s="9"/>
      <c r="AG218" s="10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</row>
    <row r="219" spans="1:51" ht="20.25" customHeight="1">
      <c r="A219" s="74">
        <v>211</v>
      </c>
      <c r="B219" s="74">
        <v>20</v>
      </c>
      <c r="C219" s="75" t="s">
        <v>1578</v>
      </c>
      <c r="D219" s="76" t="s">
        <v>1579</v>
      </c>
      <c r="E219" s="76" t="s">
        <v>1580</v>
      </c>
      <c r="F219" s="57">
        <v>88430503841</v>
      </c>
      <c r="G219" s="76" t="s">
        <v>1581</v>
      </c>
      <c r="H219" s="102" t="s">
        <v>4941</v>
      </c>
      <c r="I219" s="76" t="s">
        <v>201</v>
      </c>
      <c r="J219" s="76" t="s">
        <v>202</v>
      </c>
      <c r="K219" s="58">
        <v>9</v>
      </c>
      <c r="L219" s="76" t="s">
        <v>24</v>
      </c>
      <c r="M219" s="396" t="s">
        <v>1582</v>
      </c>
      <c r="N219" s="291"/>
      <c r="O219" s="291"/>
      <c r="P219" s="291"/>
      <c r="Q219" s="291"/>
      <c r="R219" s="291"/>
      <c r="S219" s="291"/>
      <c r="T219" s="291"/>
      <c r="U219" s="291"/>
      <c r="V219" s="291"/>
      <c r="W219" s="291"/>
      <c r="X219" s="307"/>
      <c r="Y219" s="120"/>
      <c r="Z219" s="60"/>
      <c r="AA219" s="60"/>
      <c r="AB219" s="60"/>
      <c r="AC219" s="61"/>
      <c r="AD219" s="61"/>
      <c r="AE219" s="5"/>
      <c r="AF219" s="6"/>
      <c r="AG219" s="7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</row>
    <row r="220" spans="1:51" ht="20.25" customHeight="1">
      <c r="A220" s="162">
        <v>212</v>
      </c>
      <c r="B220" s="163">
        <v>21</v>
      </c>
      <c r="C220" s="75" t="s">
        <v>800</v>
      </c>
      <c r="D220" s="76" t="s">
        <v>1583</v>
      </c>
      <c r="E220" s="76" t="s">
        <v>1584</v>
      </c>
      <c r="F220" s="57">
        <v>13567291238</v>
      </c>
      <c r="G220" s="76" t="s">
        <v>1585</v>
      </c>
      <c r="H220" s="89" t="s">
        <v>1449</v>
      </c>
      <c r="I220" s="76" t="s">
        <v>70</v>
      </c>
      <c r="J220" s="76" t="s">
        <v>71</v>
      </c>
      <c r="K220" s="58">
        <v>12</v>
      </c>
      <c r="L220" s="76" t="s">
        <v>72</v>
      </c>
      <c r="M220" s="396" t="s">
        <v>742</v>
      </c>
      <c r="N220" s="291"/>
      <c r="O220" s="291"/>
      <c r="P220" s="291"/>
      <c r="Q220" s="291"/>
      <c r="R220" s="291"/>
      <c r="S220" s="291"/>
      <c r="T220" s="291"/>
      <c r="U220" s="291"/>
      <c r="V220" s="291"/>
      <c r="W220" s="291"/>
      <c r="X220" s="307"/>
      <c r="Y220" s="120"/>
      <c r="Z220" s="60"/>
      <c r="AA220" s="60"/>
      <c r="AB220" s="60"/>
      <c r="AC220" s="61"/>
      <c r="AD220" s="61"/>
      <c r="AE220" s="5"/>
      <c r="AF220" s="6"/>
      <c r="AG220" s="7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</row>
    <row r="221" spans="1:51" ht="20.25" customHeight="1">
      <c r="A221" s="74">
        <v>213</v>
      </c>
      <c r="B221" s="163">
        <v>22</v>
      </c>
      <c r="C221" s="75" t="s">
        <v>1587</v>
      </c>
      <c r="D221" s="76" t="s">
        <v>1588</v>
      </c>
      <c r="E221" s="76" t="s">
        <v>1545</v>
      </c>
      <c r="F221" s="57">
        <v>21120261369</v>
      </c>
      <c r="G221" s="76" t="s">
        <v>1589</v>
      </c>
      <c r="H221" s="169"/>
      <c r="I221" s="76" t="s">
        <v>455</v>
      </c>
      <c r="J221" s="76" t="s">
        <v>1591</v>
      </c>
      <c r="K221" s="58">
        <v>3</v>
      </c>
      <c r="L221" s="76" t="s">
        <v>500</v>
      </c>
      <c r="M221" s="396" t="s">
        <v>1592</v>
      </c>
      <c r="N221" s="291"/>
      <c r="O221" s="291"/>
      <c r="P221" s="291"/>
      <c r="Q221" s="291"/>
      <c r="R221" s="291"/>
      <c r="S221" s="291"/>
      <c r="T221" s="291"/>
      <c r="U221" s="291"/>
      <c r="V221" s="291"/>
      <c r="W221" s="291"/>
      <c r="X221" s="307"/>
      <c r="Y221" s="120"/>
      <c r="Z221" s="60"/>
      <c r="AA221" s="60"/>
      <c r="AB221" s="60"/>
      <c r="AC221" s="61"/>
      <c r="AD221" s="61"/>
      <c r="AE221" s="5"/>
      <c r="AF221" s="6"/>
      <c r="AG221" s="7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</row>
    <row r="222" spans="1:51" ht="20.25" customHeight="1">
      <c r="A222" s="162">
        <v>214</v>
      </c>
      <c r="B222" s="74">
        <v>23</v>
      </c>
      <c r="C222" s="75" t="s">
        <v>879</v>
      </c>
      <c r="D222" s="76" t="s">
        <v>1593</v>
      </c>
      <c r="E222" s="76" t="s">
        <v>1594</v>
      </c>
      <c r="F222" s="57">
        <v>83715150033</v>
      </c>
      <c r="G222" s="76" t="s">
        <v>1595</v>
      </c>
      <c r="H222" s="102" t="s">
        <v>4942</v>
      </c>
      <c r="I222" s="76" t="s">
        <v>173</v>
      </c>
      <c r="J222" s="76" t="s">
        <v>1596</v>
      </c>
      <c r="K222" s="58">
        <v>4</v>
      </c>
      <c r="L222" s="170" t="s">
        <v>175</v>
      </c>
      <c r="M222" s="396" t="s">
        <v>1597</v>
      </c>
      <c r="N222" s="291"/>
      <c r="O222" s="291"/>
      <c r="P222" s="291"/>
      <c r="Q222" s="291"/>
      <c r="R222" s="291"/>
      <c r="S222" s="291"/>
      <c r="T222" s="291"/>
      <c r="U222" s="291"/>
      <c r="V222" s="291"/>
      <c r="W222" s="291"/>
      <c r="X222" s="307"/>
      <c r="Y222" s="120"/>
      <c r="Z222" s="60"/>
      <c r="AA222" s="60"/>
      <c r="AB222" s="60"/>
      <c r="AC222" s="61"/>
      <c r="AD222" s="61"/>
      <c r="AE222" s="8"/>
      <c r="AF222" s="9"/>
      <c r="AG222" s="10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</row>
    <row r="223" spans="1:51" ht="20.25" customHeight="1">
      <c r="A223" s="74">
        <v>215</v>
      </c>
      <c r="B223" s="163">
        <v>24</v>
      </c>
      <c r="C223" s="75" t="s">
        <v>1599</v>
      </c>
      <c r="D223" s="76" t="s">
        <v>1600</v>
      </c>
      <c r="E223" s="76" t="s">
        <v>1601</v>
      </c>
      <c r="F223" s="57">
        <v>85565258026</v>
      </c>
      <c r="G223" s="76" t="s">
        <v>1602</v>
      </c>
      <c r="H223" s="102" t="s">
        <v>4943</v>
      </c>
      <c r="I223" s="76" t="s">
        <v>1605</v>
      </c>
      <c r="J223" s="76" t="s">
        <v>60</v>
      </c>
      <c r="K223" s="58">
        <v>5</v>
      </c>
      <c r="L223" s="76" t="s">
        <v>216</v>
      </c>
      <c r="M223" s="397" t="s">
        <v>1606</v>
      </c>
      <c r="N223" s="291"/>
      <c r="O223" s="291"/>
      <c r="P223" s="291"/>
      <c r="Q223" s="291"/>
      <c r="R223" s="291"/>
      <c r="S223" s="291"/>
      <c r="T223" s="291"/>
      <c r="U223" s="291"/>
      <c r="V223" s="291"/>
      <c r="W223" s="291"/>
      <c r="X223" s="307"/>
      <c r="Y223" s="120"/>
      <c r="Z223" s="60"/>
      <c r="AA223" s="60"/>
      <c r="AB223" s="60"/>
      <c r="AC223" s="61"/>
      <c r="AD223" s="61"/>
      <c r="AE223" s="5"/>
      <c r="AF223" s="6"/>
      <c r="AG223" s="7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</row>
    <row r="224" spans="1:51" ht="39.75" customHeight="1">
      <c r="A224" s="74"/>
      <c r="B224" s="57"/>
      <c r="C224" s="289" t="s">
        <v>1607</v>
      </c>
      <c r="D224" s="57"/>
      <c r="E224" s="57"/>
      <c r="F224" s="57"/>
      <c r="G224" s="57"/>
      <c r="H224" s="119"/>
      <c r="I224" s="59"/>
      <c r="J224" s="56"/>
      <c r="K224" s="58"/>
      <c r="L224" s="57"/>
      <c r="M224" s="400"/>
      <c r="X224" s="302"/>
      <c r="Y224" s="72"/>
      <c r="Z224" s="60"/>
      <c r="AA224" s="60"/>
      <c r="AB224" s="60"/>
      <c r="AC224" s="61"/>
      <c r="AD224" s="61"/>
      <c r="AE224" s="5"/>
      <c r="AF224" s="6"/>
      <c r="AG224" s="7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</row>
    <row r="225" spans="1:51" ht="19.5" customHeight="1">
      <c r="A225" s="74">
        <v>216</v>
      </c>
      <c r="B225" s="74">
        <v>1</v>
      </c>
      <c r="C225" s="118" t="s">
        <v>1608</v>
      </c>
      <c r="D225" s="76" t="s">
        <v>1609</v>
      </c>
      <c r="E225" s="76" t="s">
        <v>1610</v>
      </c>
      <c r="F225" s="57">
        <v>35362315282</v>
      </c>
      <c r="G225" s="76" t="s">
        <v>1611</v>
      </c>
      <c r="H225" s="77" t="s">
        <v>1612</v>
      </c>
      <c r="I225" s="76" t="s">
        <v>258</v>
      </c>
      <c r="J225" s="76" t="s">
        <v>1615</v>
      </c>
      <c r="K225" s="58">
        <v>6</v>
      </c>
      <c r="L225" s="76" t="s">
        <v>216</v>
      </c>
      <c r="M225" s="396" t="s">
        <v>1616</v>
      </c>
      <c r="N225" s="291"/>
      <c r="O225" s="291"/>
      <c r="P225" s="291"/>
      <c r="Q225" s="291"/>
      <c r="R225" s="291"/>
      <c r="S225" s="291"/>
      <c r="T225" s="291"/>
      <c r="U225" s="291"/>
      <c r="V225" s="291"/>
      <c r="W225" s="291"/>
      <c r="X225" s="310"/>
      <c r="Y225" s="165"/>
      <c r="Z225" s="60"/>
      <c r="AA225" s="60"/>
      <c r="AB225" s="85"/>
      <c r="AC225" s="61"/>
      <c r="AD225" s="61"/>
      <c r="AE225" s="5"/>
      <c r="AF225" s="6"/>
      <c r="AG225" s="7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</row>
    <row r="226" spans="1:51" ht="19.5" customHeight="1">
      <c r="A226" s="74">
        <v>217</v>
      </c>
      <c r="B226" s="74">
        <v>2</v>
      </c>
      <c r="C226" s="118" t="s">
        <v>1620</v>
      </c>
      <c r="D226" s="76" t="s">
        <v>1621</v>
      </c>
      <c r="E226" s="76" t="s">
        <v>1622</v>
      </c>
      <c r="F226" s="57">
        <v>68779758323</v>
      </c>
      <c r="G226" s="76" t="s">
        <v>1623</v>
      </c>
      <c r="H226" s="77" t="s">
        <v>4944</v>
      </c>
      <c r="I226" s="76" t="s">
        <v>173</v>
      </c>
      <c r="J226" s="76" t="s">
        <v>322</v>
      </c>
      <c r="K226" s="58">
        <v>8</v>
      </c>
      <c r="L226" s="76" t="s">
        <v>131</v>
      </c>
      <c r="M226" s="396" t="s">
        <v>1625</v>
      </c>
      <c r="N226" s="291"/>
      <c r="O226" s="291"/>
      <c r="P226" s="291"/>
      <c r="Q226" s="291"/>
      <c r="R226" s="291"/>
      <c r="S226" s="291"/>
      <c r="T226" s="291"/>
      <c r="U226" s="291"/>
      <c r="V226" s="291"/>
      <c r="W226" s="291"/>
      <c r="X226" s="310"/>
      <c r="Y226" s="97"/>
      <c r="Z226" s="60"/>
      <c r="AA226" s="60"/>
      <c r="AB226" s="121"/>
      <c r="AC226" s="61"/>
      <c r="AD226" s="61"/>
      <c r="AE226" s="5"/>
      <c r="AF226" s="6"/>
      <c r="AG226" s="7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</row>
    <row r="227" spans="1:51" ht="19.5" customHeight="1">
      <c r="A227" s="74">
        <v>218</v>
      </c>
      <c r="B227" s="74">
        <v>3</v>
      </c>
      <c r="C227" s="118" t="s">
        <v>1630</v>
      </c>
      <c r="D227" s="76" t="s">
        <v>753</v>
      </c>
      <c r="E227" s="76" t="s">
        <v>1632</v>
      </c>
      <c r="F227" s="57">
        <v>65398086491</v>
      </c>
      <c r="G227" s="76" t="s">
        <v>1633</v>
      </c>
      <c r="H227" s="171" t="s">
        <v>1635</v>
      </c>
      <c r="I227" s="76" t="s">
        <v>1637</v>
      </c>
      <c r="J227" s="76" t="s">
        <v>1104</v>
      </c>
      <c r="K227" s="58">
        <v>3</v>
      </c>
      <c r="L227" s="76" t="s">
        <v>1105</v>
      </c>
      <c r="M227" s="396" t="s">
        <v>752</v>
      </c>
      <c r="N227" s="291"/>
      <c r="O227" s="291"/>
      <c r="P227" s="291"/>
      <c r="Q227" s="291"/>
      <c r="R227" s="291"/>
      <c r="S227" s="291"/>
      <c r="T227" s="291"/>
      <c r="U227" s="291"/>
      <c r="V227" s="291"/>
      <c r="W227" s="291"/>
      <c r="X227" s="310"/>
      <c r="Y227" s="165"/>
      <c r="Z227" s="60"/>
      <c r="AA227" s="60"/>
      <c r="AB227" s="123"/>
      <c r="AC227" s="61"/>
      <c r="AD227" s="61"/>
      <c r="AE227" s="8"/>
      <c r="AF227" s="9"/>
      <c r="AG227" s="10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</row>
    <row r="228" spans="1:51" ht="18.75" customHeight="1">
      <c r="A228" s="74">
        <v>219</v>
      </c>
      <c r="B228" s="74">
        <v>4</v>
      </c>
      <c r="C228" s="118" t="s">
        <v>1643</v>
      </c>
      <c r="D228" s="76" t="s">
        <v>805</v>
      </c>
      <c r="E228" s="76" t="s">
        <v>1644</v>
      </c>
      <c r="F228" s="57">
        <v>45392174822</v>
      </c>
      <c r="G228" s="76" t="s">
        <v>1645</v>
      </c>
      <c r="H228" s="83" t="s">
        <v>1646</v>
      </c>
      <c r="I228" s="76" t="s">
        <v>1124</v>
      </c>
      <c r="J228" s="76" t="s">
        <v>528</v>
      </c>
      <c r="K228" s="58"/>
      <c r="L228" s="76" t="s">
        <v>698</v>
      </c>
      <c r="M228" s="396" t="s">
        <v>1647</v>
      </c>
      <c r="N228" s="291"/>
      <c r="O228" s="291"/>
      <c r="P228" s="291"/>
      <c r="Q228" s="291"/>
      <c r="R228" s="291"/>
      <c r="S228" s="291"/>
      <c r="T228" s="291"/>
      <c r="U228" s="291"/>
      <c r="V228" s="291"/>
      <c r="W228" s="291"/>
      <c r="X228" s="310"/>
      <c r="Y228" s="172"/>
      <c r="Z228" s="60"/>
      <c r="AA228" s="60"/>
      <c r="AB228" s="60"/>
      <c r="AC228" s="61"/>
      <c r="AD228" s="61"/>
      <c r="AE228" s="5"/>
      <c r="AF228" s="6"/>
      <c r="AG228" s="7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</row>
    <row r="229" spans="1:51" ht="19.5" customHeight="1">
      <c r="A229" s="74">
        <v>220</v>
      </c>
      <c r="B229" s="74">
        <v>5</v>
      </c>
      <c r="C229" s="75" t="s">
        <v>1651</v>
      </c>
      <c r="D229" s="76" t="s">
        <v>1263</v>
      </c>
      <c r="E229" s="76" t="s">
        <v>1652</v>
      </c>
      <c r="F229" s="57">
        <v>81283799686</v>
      </c>
      <c r="G229" s="76" t="s">
        <v>1653</v>
      </c>
      <c r="H229" s="102" t="s">
        <v>4945</v>
      </c>
      <c r="I229" s="76" t="s">
        <v>1124</v>
      </c>
      <c r="J229" s="76" t="s">
        <v>161</v>
      </c>
      <c r="K229" s="58"/>
      <c r="L229" s="76" t="s">
        <v>1655</v>
      </c>
      <c r="M229" s="396" t="s">
        <v>1656</v>
      </c>
      <c r="N229" s="291"/>
      <c r="O229" s="291"/>
      <c r="P229" s="291"/>
      <c r="Q229" s="291"/>
      <c r="R229" s="291"/>
      <c r="S229" s="291"/>
      <c r="T229" s="291"/>
      <c r="U229" s="291"/>
      <c r="V229" s="291"/>
      <c r="W229" s="291"/>
      <c r="X229" s="310"/>
      <c r="Y229" s="173"/>
      <c r="Z229" s="60"/>
      <c r="AA229" s="60"/>
      <c r="AB229" s="122"/>
      <c r="AC229" s="61"/>
      <c r="AD229" s="61"/>
      <c r="AE229" s="15"/>
      <c r="AF229" s="16"/>
      <c r="AG229" s="17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</row>
    <row r="230" spans="1:51" ht="19.5" customHeight="1">
      <c r="A230" s="74">
        <v>221</v>
      </c>
      <c r="B230" s="74">
        <v>6</v>
      </c>
      <c r="C230" s="75" t="s">
        <v>680</v>
      </c>
      <c r="D230" s="76" t="s">
        <v>55</v>
      </c>
      <c r="E230" s="76" t="s">
        <v>1661</v>
      </c>
      <c r="F230" s="57">
        <v>31497179455</v>
      </c>
      <c r="G230" s="76" t="s">
        <v>1662</v>
      </c>
      <c r="H230" s="102" t="s">
        <v>4946</v>
      </c>
      <c r="I230" s="76" t="s">
        <v>1664</v>
      </c>
      <c r="J230" s="57"/>
      <c r="K230" s="58">
        <v>6</v>
      </c>
      <c r="L230" s="76" t="s">
        <v>51</v>
      </c>
      <c r="M230" s="396" t="s">
        <v>1665</v>
      </c>
      <c r="N230" s="291"/>
      <c r="O230" s="291"/>
      <c r="P230" s="291"/>
      <c r="Q230" s="291"/>
      <c r="R230" s="291"/>
      <c r="S230" s="291"/>
      <c r="T230" s="291"/>
      <c r="U230" s="291"/>
      <c r="V230" s="291"/>
      <c r="W230" s="291"/>
      <c r="X230" s="310"/>
      <c r="Y230" s="172"/>
      <c r="Z230" s="123"/>
      <c r="AA230" s="60"/>
      <c r="AB230" s="60"/>
      <c r="AC230" s="61"/>
      <c r="AD230" s="61"/>
      <c r="AE230" s="8"/>
      <c r="AF230" s="9"/>
      <c r="AG230" s="10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</row>
    <row r="231" spans="1:51" ht="19.5" customHeight="1">
      <c r="A231" s="74">
        <v>222</v>
      </c>
      <c r="B231" s="74">
        <v>7</v>
      </c>
      <c r="C231" s="75" t="s">
        <v>1667</v>
      </c>
      <c r="D231" s="76" t="s">
        <v>1668</v>
      </c>
      <c r="E231" s="76" t="s">
        <v>1669</v>
      </c>
      <c r="F231" s="57">
        <v>35152442882</v>
      </c>
      <c r="G231" s="76" t="s">
        <v>1670</v>
      </c>
      <c r="H231" s="102" t="s">
        <v>4947</v>
      </c>
      <c r="I231" s="76" t="s">
        <v>676</v>
      </c>
      <c r="J231" s="76" t="s">
        <v>1671</v>
      </c>
      <c r="K231" s="58">
        <v>6</v>
      </c>
      <c r="L231" s="76" t="s">
        <v>24</v>
      </c>
      <c r="M231" s="396" t="s">
        <v>1672</v>
      </c>
      <c r="N231" s="291"/>
      <c r="O231" s="291"/>
      <c r="P231" s="291"/>
      <c r="Q231" s="291"/>
      <c r="R231" s="291"/>
      <c r="S231" s="291"/>
      <c r="T231" s="291"/>
      <c r="U231" s="291"/>
      <c r="V231" s="291"/>
      <c r="W231" s="291"/>
      <c r="X231" s="310"/>
      <c r="Y231" s="172"/>
      <c r="Z231" s="60"/>
      <c r="AA231" s="60"/>
      <c r="AB231" s="85"/>
      <c r="AC231" s="61"/>
      <c r="AD231" s="61"/>
      <c r="AE231" s="5"/>
      <c r="AF231" s="6"/>
      <c r="AG231" s="7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</row>
    <row r="232" spans="1:51" ht="19.5" customHeight="1">
      <c r="A232" s="74">
        <v>223</v>
      </c>
      <c r="B232" s="74">
        <v>8</v>
      </c>
      <c r="C232" s="75" t="s">
        <v>1673</v>
      </c>
      <c r="D232" s="76" t="s">
        <v>1674</v>
      </c>
      <c r="E232" s="76" t="s">
        <v>1675</v>
      </c>
      <c r="F232" s="57">
        <v>76999123208</v>
      </c>
      <c r="G232" s="76" t="s">
        <v>1676</v>
      </c>
      <c r="H232" s="102" t="s">
        <v>4948</v>
      </c>
      <c r="I232" s="76" t="s">
        <v>201</v>
      </c>
      <c r="J232" s="76" t="s">
        <v>506</v>
      </c>
      <c r="K232" s="58">
        <v>4</v>
      </c>
      <c r="L232" s="76" t="s">
        <v>698</v>
      </c>
      <c r="M232" s="396" t="s">
        <v>1677</v>
      </c>
      <c r="N232" s="291"/>
      <c r="O232" s="291"/>
      <c r="P232" s="291"/>
      <c r="Q232" s="291"/>
      <c r="R232" s="291"/>
      <c r="S232" s="291"/>
      <c r="T232" s="291"/>
      <c r="U232" s="291"/>
      <c r="V232" s="291"/>
      <c r="W232" s="291"/>
      <c r="X232" s="310"/>
      <c r="Y232" s="173"/>
      <c r="Z232" s="60"/>
      <c r="AA232" s="60"/>
      <c r="AB232" s="60"/>
      <c r="AC232" s="61"/>
      <c r="AD232" s="61"/>
      <c r="AE232" s="8"/>
      <c r="AF232" s="9"/>
      <c r="AG232" s="10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</row>
    <row r="233" spans="1:51" ht="19.5" customHeight="1">
      <c r="A233" s="74">
        <v>224</v>
      </c>
      <c r="B233" s="74">
        <v>9</v>
      </c>
      <c r="C233" s="75" t="s">
        <v>1678</v>
      </c>
      <c r="D233" s="76" t="s">
        <v>1679</v>
      </c>
      <c r="E233" s="76" t="s">
        <v>1680</v>
      </c>
      <c r="F233" s="57">
        <v>20465040737</v>
      </c>
      <c r="G233" s="76" t="s">
        <v>1681</v>
      </c>
      <c r="H233" s="102" t="s">
        <v>4949</v>
      </c>
      <c r="I233" s="76" t="s">
        <v>31</v>
      </c>
      <c r="J233" s="76" t="s">
        <v>739</v>
      </c>
      <c r="K233" s="58">
        <v>11</v>
      </c>
      <c r="L233" s="58" t="s">
        <v>1682</v>
      </c>
      <c r="M233" s="396" t="s">
        <v>1683</v>
      </c>
      <c r="N233" s="291"/>
      <c r="O233" s="291"/>
      <c r="P233" s="291"/>
      <c r="Q233" s="291"/>
      <c r="R233" s="291"/>
      <c r="S233" s="291"/>
      <c r="T233" s="291"/>
      <c r="U233" s="291"/>
      <c r="V233" s="291"/>
      <c r="W233" s="291"/>
      <c r="X233" s="310"/>
      <c r="Y233" s="173"/>
      <c r="Z233" s="60"/>
      <c r="AA233" s="60"/>
      <c r="AB233" s="60"/>
      <c r="AC233" s="61"/>
      <c r="AD233" s="61"/>
      <c r="AE233" s="5"/>
      <c r="AF233" s="6"/>
      <c r="AG233" s="7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</row>
    <row r="234" spans="1:51" ht="19.5" customHeight="1">
      <c r="A234" s="74">
        <v>225</v>
      </c>
      <c r="B234" s="74">
        <v>10</v>
      </c>
      <c r="C234" s="75" t="s">
        <v>1684</v>
      </c>
      <c r="D234" s="76" t="s">
        <v>1685</v>
      </c>
      <c r="E234" s="76" t="s">
        <v>1686</v>
      </c>
      <c r="F234" s="57">
        <v>93951642889</v>
      </c>
      <c r="G234" s="76" t="s">
        <v>1687</v>
      </c>
      <c r="H234" s="102" t="s">
        <v>4950</v>
      </c>
      <c r="I234" s="76" t="s">
        <v>408</v>
      </c>
      <c r="J234" s="76" t="s">
        <v>1688</v>
      </c>
      <c r="K234" s="58">
        <v>6</v>
      </c>
      <c r="L234" s="58" t="s">
        <v>1689</v>
      </c>
      <c r="M234" s="396" t="s">
        <v>1690</v>
      </c>
      <c r="N234" s="291"/>
      <c r="O234" s="291"/>
      <c r="P234" s="291"/>
      <c r="Q234" s="291"/>
      <c r="R234" s="291"/>
      <c r="S234" s="291"/>
      <c r="T234" s="291"/>
      <c r="U234" s="291"/>
      <c r="V234" s="291"/>
      <c r="W234" s="291"/>
      <c r="X234" s="310"/>
      <c r="Y234" s="173"/>
      <c r="Z234" s="60"/>
      <c r="AA234" s="60"/>
      <c r="AB234" s="60"/>
      <c r="AC234" s="61"/>
      <c r="AD234" s="61"/>
      <c r="AE234" s="5"/>
      <c r="AF234" s="6"/>
      <c r="AG234" s="7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</row>
    <row r="235" spans="1:51" ht="19.5" customHeight="1">
      <c r="A235" s="74">
        <v>226</v>
      </c>
      <c r="B235" s="74">
        <v>11</v>
      </c>
      <c r="C235" s="75" t="s">
        <v>1691</v>
      </c>
      <c r="D235" s="76" t="s">
        <v>1692</v>
      </c>
      <c r="E235" s="76" t="s">
        <v>1693</v>
      </c>
      <c r="F235" s="57">
        <v>28752247653</v>
      </c>
      <c r="G235" s="76" t="s">
        <v>1694</v>
      </c>
      <c r="H235" s="102" t="s">
        <v>4951</v>
      </c>
      <c r="I235" s="76" t="s">
        <v>408</v>
      </c>
      <c r="J235" s="76" t="s">
        <v>409</v>
      </c>
      <c r="K235" s="58"/>
      <c r="L235" s="58" t="s">
        <v>410</v>
      </c>
      <c r="M235" s="396" t="s">
        <v>1695</v>
      </c>
      <c r="N235" s="291"/>
      <c r="O235" s="291"/>
      <c r="P235" s="291"/>
      <c r="Q235" s="291"/>
      <c r="R235" s="291"/>
      <c r="S235" s="291"/>
      <c r="T235" s="291"/>
      <c r="U235" s="291"/>
      <c r="V235" s="291"/>
      <c r="W235" s="291"/>
      <c r="X235" s="310"/>
      <c r="Y235" s="173"/>
      <c r="Z235" s="60"/>
      <c r="AA235" s="60"/>
      <c r="AB235" s="60"/>
      <c r="AC235" s="61"/>
      <c r="AD235" s="61"/>
      <c r="AE235" s="8"/>
      <c r="AF235" s="9"/>
      <c r="AG235" s="10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</row>
    <row r="236" spans="1:51" ht="19.5" customHeight="1">
      <c r="A236" s="74">
        <v>227</v>
      </c>
      <c r="B236" s="74">
        <v>12</v>
      </c>
      <c r="C236" s="75" t="s">
        <v>1696</v>
      </c>
      <c r="D236" s="76" t="s">
        <v>1697</v>
      </c>
      <c r="E236" s="76" t="s">
        <v>1698</v>
      </c>
      <c r="F236" s="57">
        <v>49440198469</v>
      </c>
      <c r="G236" s="76" t="s">
        <v>1699</v>
      </c>
      <c r="H236" s="102" t="s">
        <v>1700</v>
      </c>
      <c r="I236" s="76" t="s">
        <v>31</v>
      </c>
      <c r="J236" s="76" t="s">
        <v>1104</v>
      </c>
      <c r="K236" s="58">
        <v>6</v>
      </c>
      <c r="L236" s="58" t="s">
        <v>1701</v>
      </c>
      <c r="M236" s="396" t="s">
        <v>1702</v>
      </c>
      <c r="N236" s="291"/>
      <c r="O236" s="291"/>
      <c r="P236" s="291"/>
      <c r="Q236" s="291"/>
      <c r="R236" s="291"/>
      <c r="S236" s="291"/>
      <c r="T236" s="291"/>
      <c r="U236" s="291"/>
      <c r="V236" s="291"/>
      <c r="W236" s="291"/>
      <c r="X236" s="310"/>
      <c r="Y236" s="173"/>
      <c r="Z236" s="60"/>
      <c r="AA236" s="60"/>
      <c r="AB236" s="60"/>
      <c r="AC236" s="61"/>
      <c r="AD236" s="61"/>
      <c r="AE236" s="8"/>
      <c r="AF236" s="9"/>
      <c r="AG236" s="10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</row>
    <row r="237" spans="1:51" ht="19.5" customHeight="1">
      <c r="A237" s="74">
        <v>228</v>
      </c>
      <c r="B237" s="74">
        <v>13</v>
      </c>
      <c r="C237" s="75" t="s">
        <v>1703</v>
      </c>
      <c r="D237" s="76" t="s">
        <v>1704</v>
      </c>
      <c r="E237" s="76" t="s">
        <v>1705</v>
      </c>
      <c r="F237" s="57">
        <v>78982433597</v>
      </c>
      <c r="G237" s="76" t="s">
        <v>1706</v>
      </c>
      <c r="H237" s="102" t="s">
        <v>110</v>
      </c>
      <c r="I237" s="76" t="s">
        <v>331</v>
      </c>
      <c r="J237" s="57"/>
      <c r="K237" s="58">
        <v>4</v>
      </c>
      <c r="L237" s="76" t="s">
        <v>1707</v>
      </c>
      <c r="M237" s="397" t="s">
        <v>1559</v>
      </c>
      <c r="N237" s="291"/>
      <c r="O237" s="291"/>
      <c r="P237" s="291"/>
      <c r="Q237" s="291"/>
      <c r="R237" s="291"/>
      <c r="S237" s="291"/>
      <c r="T237" s="291"/>
      <c r="U237" s="291"/>
      <c r="V237" s="291"/>
      <c r="W237" s="291"/>
      <c r="X237" s="334"/>
      <c r="Y237" s="174"/>
      <c r="Z237" s="123"/>
      <c r="AA237" s="60"/>
      <c r="AB237" s="95"/>
      <c r="AC237" s="61"/>
      <c r="AD237" s="61"/>
      <c r="AE237" s="8"/>
      <c r="AF237" s="9"/>
      <c r="AG237" s="10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</row>
    <row r="238" spans="1:51" ht="19.5" customHeight="1">
      <c r="A238" s="74">
        <v>229</v>
      </c>
      <c r="B238" s="74">
        <v>14</v>
      </c>
      <c r="C238" s="75" t="s">
        <v>1708</v>
      </c>
      <c r="D238" s="76" t="s">
        <v>639</v>
      </c>
      <c r="E238" s="76" t="s">
        <v>1709</v>
      </c>
      <c r="F238" s="57">
        <v>68503362068</v>
      </c>
      <c r="G238" s="76" t="s">
        <v>1710</v>
      </c>
      <c r="H238" s="102" t="s">
        <v>4952</v>
      </c>
      <c r="I238" s="76" t="s">
        <v>430</v>
      </c>
      <c r="J238" s="76" t="s">
        <v>930</v>
      </c>
      <c r="K238" s="58">
        <v>5</v>
      </c>
      <c r="L238" s="76" t="s">
        <v>24</v>
      </c>
      <c r="M238" s="396" t="s">
        <v>1711</v>
      </c>
      <c r="N238" s="291"/>
      <c r="O238" s="291"/>
      <c r="P238" s="291"/>
      <c r="Q238" s="291"/>
      <c r="R238" s="291"/>
      <c r="S238" s="291"/>
      <c r="T238" s="291"/>
      <c r="U238" s="291"/>
      <c r="V238" s="291"/>
      <c r="W238" s="291"/>
      <c r="X238" s="310"/>
      <c r="Y238" s="173"/>
      <c r="Z238" s="85"/>
      <c r="AA238" s="60"/>
      <c r="AB238" s="85"/>
      <c r="AC238" s="61"/>
      <c r="AD238" s="61"/>
      <c r="AE238" s="5"/>
      <c r="AF238" s="6"/>
      <c r="AG238" s="7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</row>
    <row r="239" spans="1:51" ht="19.5" customHeight="1">
      <c r="A239" s="74">
        <v>230</v>
      </c>
      <c r="B239" s="74">
        <v>15</v>
      </c>
      <c r="C239" s="75" t="s">
        <v>1712</v>
      </c>
      <c r="D239" s="76" t="s">
        <v>628</v>
      </c>
      <c r="E239" s="76" t="s">
        <v>1713</v>
      </c>
      <c r="F239" s="57">
        <v>45187106525</v>
      </c>
      <c r="G239" s="76" t="s">
        <v>1714</v>
      </c>
      <c r="H239" s="102" t="s">
        <v>257</v>
      </c>
      <c r="I239" s="76" t="s">
        <v>1715</v>
      </c>
      <c r="J239" s="57"/>
      <c r="K239" s="58">
        <v>5</v>
      </c>
      <c r="L239" s="76" t="s">
        <v>24</v>
      </c>
      <c r="M239" s="396" t="s">
        <v>1716</v>
      </c>
      <c r="N239" s="291"/>
      <c r="O239" s="291"/>
      <c r="P239" s="291"/>
      <c r="Q239" s="291"/>
      <c r="R239" s="291"/>
      <c r="S239" s="291"/>
      <c r="T239" s="291"/>
      <c r="U239" s="291"/>
      <c r="V239" s="291"/>
      <c r="W239" s="291"/>
      <c r="X239" s="303"/>
      <c r="Y239" s="173"/>
      <c r="Z239" s="60"/>
      <c r="AA239" s="60"/>
      <c r="AB239" s="95"/>
      <c r="AC239" s="61"/>
      <c r="AD239" s="61"/>
      <c r="AE239" s="8"/>
      <c r="AF239" s="9"/>
      <c r="AG239" s="10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</row>
    <row r="240" spans="1:51" ht="19.5" customHeight="1">
      <c r="A240" s="74">
        <v>231</v>
      </c>
      <c r="B240" s="74">
        <v>16</v>
      </c>
      <c r="C240" s="75" t="s">
        <v>1717</v>
      </c>
      <c r="D240" s="76" t="s">
        <v>1718</v>
      </c>
      <c r="E240" s="76" t="s">
        <v>1719</v>
      </c>
      <c r="F240" s="57">
        <v>83946659706</v>
      </c>
      <c r="G240" s="76" t="s">
        <v>1720</v>
      </c>
      <c r="H240" s="102" t="s">
        <v>4953</v>
      </c>
      <c r="I240" s="76" t="s">
        <v>331</v>
      </c>
      <c r="J240" s="76" t="s">
        <v>1721</v>
      </c>
      <c r="K240" s="58">
        <v>2</v>
      </c>
      <c r="L240" s="76" t="s">
        <v>131</v>
      </c>
      <c r="M240" s="396" t="s">
        <v>1722</v>
      </c>
      <c r="N240" s="291"/>
      <c r="O240" s="291"/>
      <c r="P240" s="291"/>
      <c r="Q240" s="291"/>
      <c r="R240" s="291"/>
      <c r="S240" s="291"/>
      <c r="T240" s="291"/>
      <c r="U240" s="291"/>
      <c r="V240" s="291"/>
      <c r="W240" s="291"/>
      <c r="X240" s="310"/>
      <c r="Y240" s="172"/>
      <c r="Z240" s="60"/>
      <c r="AA240" s="60"/>
      <c r="AB240" s="175"/>
      <c r="AC240" s="61"/>
      <c r="AD240" s="61"/>
      <c r="AE240" s="8"/>
      <c r="AF240" s="9"/>
      <c r="AG240" s="10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</row>
    <row r="241" spans="1:51" ht="20.25" customHeight="1">
      <c r="A241" s="74">
        <v>232</v>
      </c>
      <c r="B241" s="74">
        <v>17</v>
      </c>
      <c r="C241" s="75" t="s">
        <v>1723</v>
      </c>
      <c r="D241" s="76" t="s">
        <v>1724</v>
      </c>
      <c r="E241" s="76" t="s">
        <v>1725</v>
      </c>
      <c r="F241" s="84" t="s">
        <v>1726</v>
      </c>
      <c r="G241" s="76" t="s">
        <v>1727</v>
      </c>
      <c r="H241" s="126" t="s">
        <v>1728</v>
      </c>
      <c r="I241" s="76" t="s">
        <v>1124</v>
      </c>
      <c r="J241" s="57"/>
      <c r="K241" s="58">
        <v>7</v>
      </c>
      <c r="L241" s="76" t="s">
        <v>500</v>
      </c>
      <c r="M241" s="396" t="s">
        <v>1729</v>
      </c>
      <c r="N241" s="291"/>
      <c r="O241" s="291"/>
      <c r="P241" s="291"/>
      <c r="Q241" s="291"/>
      <c r="R241" s="291"/>
      <c r="S241" s="291"/>
      <c r="T241" s="291"/>
      <c r="U241" s="291"/>
      <c r="V241" s="291"/>
      <c r="W241" s="291"/>
      <c r="X241" s="310"/>
      <c r="Y241" s="173"/>
      <c r="Z241" s="60"/>
      <c r="AA241" s="60"/>
      <c r="AB241" s="60"/>
      <c r="AC241" s="61"/>
      <c r="AD241" s="61"/>
      <c r="AE241" s="5"/>
      <c r="AF241" s="6"/>
      <c r="AG241" s="7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</row>
    <row r="242" spans="1:51" ht="20.25" customHeight="1">
      <c r="A242" s="74">
        <v>233</v>
      </c>
      <c r="B242" s="74">
        <v>18</v>
      </c>
      <c r="C242" s="75" t="s">
        <v>1730</v>
      </c>
      <c r="D242" s="76" t="s">
        <v>1731</v>
      </c>
      <c r="E242" s="76" t="s">
        <v>1732</v>
      </c>
      <c r="F242" s="57">
        <v>52653416678</v>
      </c>
      <c r="G242" s="76" t="s">
        <v>1733</v>
      </c>
      <c r="H242" s="83" t="s">
        <v>1734</v>
      </c>
      <c r="I242" s="76" t="s">
        <v>341</v>
      </c>
      <c r="J242" s="57"/>
      <c r="K242" s="58">
        <v>3</v>
      </c>
      <c r="L242" s="76" t="s">
        <v>24</v>
      </c>
      <c r="M242" s="396" t="s">
        <v>1735</v>
      </c>
      <c r="N242" s="291"/>
      <c r="O242" s="291"/>
      <c r="P242" s="291"/>
      <c r="Q242" s="291"/>
      <c r="R242" s="291"/>
      <c r="S242" s="291"/>
      <c r="T242" s="291"/>
      <c r="U242" s="291"/>
      <c r="V242" s="291"/>
      <c r="W242" s="291"/>
      <c r="X242" s="310"/>
      <c r="Y242" s="173"/>
      <c r="Z242" s="60"/>
      <c r="AA242" s="60"/>
      <c r="AB242" s="60"/>
      <c r="AC242" s="61"/>
      <c r="AD242" s="61"/>
      <c r="AE242" s="5"/>
      <c r="AF242" s="6"/>
      <c r="AG242" s="7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</row>
    <row r="243" spans="1:51" ht="20.25" customHeight="1">
      <c r="A243" s="74">
        <v>234</v>
      </c>
      <c r="B243" s="74">
        <v>19</v>
      </c>
      <c r="C243" s="75" t="s">
        <v>1736</v>
      </c>
      <c r="D243" s="76" t="s">
        <v>1737</v>
      </c>
      <c r="E243" s="76" t="s">
        <v>1738</v>
      </c>
      <c r="F243" s="57">
        <v>39075346522</v>
      </c>
      <c r="G243" s="76" t="s">
        <v>1739</v>
      </c>
      <c r="H243" s="83" t="s">
        <v>1740</v>
      </c>
      <c r="I243" s="76" t="s">
        <v>147</v>
      </c>
      <c r="J243" s="57" t="s">
        <v>148</v>
      </c>
      <c r="K243" s="58">
        <v>3</v>
      </c>
      <c r="L243" s="76"/>
      <c r="M243" s="396" t="s">
        <v>1741</v>
      </c>
      <c r="N243" s="291"/>
      <c r="O243" s="291"/>
      <c r="P243" s="291"/>
      <c r="Q243" s="291"/>
      <c r="R243" s="291"/>
      <c r="S243" s="291"/>
      <c r="T243" s="291"/>
      <c r="U243" s="291"/>
      <c r="V243" s="291"/>
      <c r="W243" s="291"/>
      <c r="X243" s="339"/>
      <c r="Y243" s="173"/>
      <c r="Z243" s="60"/>
      <c r="AA243" s="60"/>
      <c r="AB243" s="60"/>
      <c r="AC243" s="61"/>
      <c r="AD243" s="61"/>
      <c r="AE243" s="5"/>
      <c r="AF243" s="6"/>
      <c r="AG243" s="7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</row>
    <row r="244" spans="1:51" ht="20.25" customHeight="1">
      <c r="A244" s="74">
        <v>235</v>
      </c>
      <c r="B244" s="74">
        <v>20</v>
      </c>
      <c r="C244" s="75" t="s">
        <v>1742</v>
      </c>
      <c r="D244" s="76" t="s">
        <v>1743</v>
      </c>
      <c r="E244" s="76" t="s">
        <v>1744</v>
      </c>
      <c r="F244" s="57">
        <v>69451048947</v>
      </c>
      <c r="G244" s="76" t="s">
        <v>1745</v>
      </c>
      <c r="H244" s="77" t="s">
        <v>4954</v>
      </c>
      <c r="I244" s="76" t="s">
        <v>1746</v>
      </c>
      <c r="J244" s="76" t="s">
        <v>558</v>
      </c>
      <c r="K244" s="58">
        <v>3</v>
      </c>
      <c r="L244" s="76" t="s">
        <v>24</v>
      </c>
      <c r="M244" s="396" t="s">
        <v>1747</v>
      </c>
      <c r="N244" s="291"/>
      <c r="O244" s="291"/>
      <c r="P244" s="291"/>
      <c r="Q244" s="291"/>
      <c r="R244" s="291"/>
      <c r="S244" s="291"/>
      <c r="T244" s="291"/>
      <c r="U244" s="291"/>
      <c r="V244" s="291"/>
      <c r="W244" s="291"/>
      <c r="X244" s="310"/>
      <c r="Y244" s="173"/>
      <c r="Z244" s="60"/>
      <c r="AA244" s="60"/>
      <c r="AB244" s="95"/>
      <c r="AC244" s="61"/>
      <c r="AD244" s="61"/>
      <c r="AE244" s="8"/>
      <c r="AF244" s="9"/>
      <c r="AG244" s="10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</row>
    <row r="245" spans="1:51" ht="20.25" customHeight="1">
      <c r="A245" s="74">
        <v>236</v>
      </c>
      <c r="B245" s="74">
        <v>21</v>
      </c>
      <c r="C245" s="75" t="s">
        <v>1748</v>
      </c>
      <c r="D245" s="76" t="s">
        <v>1749</v>
      </c>
      <c r="E245" s="76" t="s">
        <v>1750</v>
      </c>
      <c r="F245" s="57">
        <v>45751785880</v>
      </c>
      <c r="G245" s="76" t="s">
        <v>1751</v>
      </c>
      <c r="H245" s="102" t="s">
        <v>4955</v>
      </c>
      <c r="I245" s="76" t="s">
        <v>1752</v>
      </c>
      <c r="J245" s="76" t="s">
        <v>1368</v>
      </c>
      <c r="K245" s="58">
        <v>7</v>
      </c>
      <c r="L245" s="76" t="s">
        <v>302</v>
      </c>
      <c r="M245" s="396" t="s">
        <v>1753</v>
      </c>
      <c r="N245" s="291"/>
      <c r="O245" s="291"/>
      <c r="P245" s="291"/>
      <c r="Q245" s="291"/>
      <c r="R245" s="291"/>
      <c r="S245" s="291"/>
      <c r="T245" s="291"/>
      <c r="U245" s="291"/>
      <c r="V245" s="291"/>
      <c r="W245" s="291"/>
      <c r="X245" s="340"/>
      <c r="Y245" s="173"/>
      <c r="Z245" s="60"/>
      <c r="AA245" s="60"/>
      <c r="AB245" s="60"/>
      <c r="AC245" s="61"/>
      <c r="AD245" s="61"/>
      <c r="AE245" s="5"/>
      <c r="AF245" s="6"/>
      <c r="AG245" s="7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</row>
    <row r="246" spans="1:51" ht="20.25" customHeight="1">
      <c r="A246" s="74">
        <v>237</v>
      </c>
      <c r="B246" s="74">
        <v>22</v>
      </c>
      <c r="C246" s="75" t="s">
        <v>744</v>
      </c>
      <c r="D246" s="76" t="s">
        <v>747</v>
      </c>
      <c r="E246" s="76" t="s">
        <v>1754</v>
      </c>
      <c r="F246" s="57">
        <v>49733748288</v>
      </c>
      <c r="G246" s="76" t="s">
        <v>1755</v>
      </c>
      <c r="H246" s="102" t="s">
        <v>4956</v>
      </c>
      <c r="I246" s="76" t="s">
        <v>331</v>
      </c>
      <c r="J246" s="76" t="s">
        <v>259</v>
      </c>
      <c r="K246" s="58">
        <v>7</v>
      </c>
      <c r="L246" s="76" t="s">
        <v>24</v>
      </c>
      <c r="M246" s="399" t="s">
        <v>743</v>
      </c>
      <c r="N246" s="291"/>
      <c r="O246" s="291"/>
      <c r="P246" s="291"/>
      <c r="Q246" s="291"/>
      <c r="R246" s="291"/>
      <c r="S246" s="291"/>
      <c r="T246" s="291"/>
      <c r="U246" s="291"/>
      <c r="V246" s="291"/>
      <c r="W246" s="291"/>
      <c r="X246" s="341"/>
      <c r="Y246" s="173"/>
      <c r="Z246" s="60"/>
      <c r="AA246" s="60"/>
      <c r="AB246" s="85"/>
      <c r="AC246" s="61"/>
      <c r="AD246" s="61"/>
      <c r="AE246" s="5"/>
      <c r="AF246" s="6"/>
      <c r="AG246" s="7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</row>
    <row r="247" spans="1:51" ht="20.25" customHeight="1">
      <c r="A247" s="74">
        <v>238</v>
      </c>
      <c r="B247" s="74">
        <v>23</v>
      </c>
      <c r="C247" s="75" t="s">
        <v>1756</v>
      </c>
      <c r="D247" s="76" t="s">
        <v>1757</v>
      </c>
      <c r="E247" s="76" t="s">
        <v>1758</v>
      </c>
      <c r="F247" s="57">
        <v>91391075446</v>
      </c>
      <c r="G247" s="76" t="s">
        <v>1759</v>
      </c>
      <c r="H247" s="102" t="s">
        <v>4957</v>
      </c>
      <c r="I247" s="76" t="s">
        <v>408</v>
      </c>
      <c r="J247" s="76" t="s">
        <v>409</v>
      </c>
      <c r="K247" s="58">
        <v>5</v>
      </c>
      <c r="L247" s="178" t="s">
        <v>1535</v>
      </c>
      <c r="M247" s="406" t="s">
        <v>1760</v>
      </c>
      <c r="N247" s="291"/>
      <c r="O247" s="291"/>
      <c r="P247" s="291"/>
      <c r="Q247" s="291"/>
      <c r="R247" s="291"/>
      <c r="S247" s="291"/>
      <c r="T247" s="291"/>
      <c r="U247" s="291"/>
      <c r="V247" s="291"/>
      <c r="W247" s="291"/>
      <c r="X247" s="342"/>
      <c r="Y247" s="173"/>
      <c r="Z247" s="60"/>
      <c r="AA247" s="60"/>
      <c r="AB247" s="121"/>
      <c r="AC247" s="61"/>
      <c r="AD247" s="61"/>
      <c r="AE247" s="5"/>
      <c r="AF247" s="6"/>
      <c r="AG247" s="7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</row>
    <row r="248" spans="1:51" ht="20.25" customHeight="1">
      <c r="A248" s="74">
        <v>239</v>
      </c>
      <c r="B248" s="74">
        <v>24</v>
      </c>
      <c r="C248" s="75" t="s">
        <v>1761</v>
      </c>
      <c r="D248" s="76" t="s">
        <v>1762</v>
      </c>
      <c r="E248" s="76" t="s">
        <v>1675</v>
      </c>
      <c r="F248" s="57">
        <v>64104704225</v>
      </c>
      <c r="G248" s="76" t="s">
        <v>1763</v>
      </c>
      <c r="H248" s="102" t="s">
        <v>4958</v>
      </c>
      <c r="I248" s="76" t="s">
        <v>201</v>
      </c>
      <c r="J248" s="76" t="s">
        <v>202</v>
      </c>
      <c r="K248" s="58">
        <v>4</v>
      </c>
      <c r="L248" s="107" t="s">
        <v>24</v>
      </c>
      <c r="M248" s="406" t="s">
        <v>1764</v>
      </c>
      <c r="N248" s="291"/>
      <c r="O248" s="291"/>
      <c r="P248" s="291"/>
      <c r="Q248" s="291"/>
      <c r="R248" s="291"/>
      <c r="S248" s="291"/>
      <c r="T248" s="291"/>
      <c r="U248" s="291"/>
      <c r="V248" s="291"/>
      <c r="W248" s="291"/>
      <c r="X248" s="342"/>
      <c r="Y248" s="172"/>
      <c r="Z248" s="60"/>
      <c r="AA248" s="60"/>
      <c r="AB248" s="95"/>
      <c r="AC248" s="61"/>
      <c r="AD248" s="61"/>
      <c r="AE248" s="8"/>
      <c r="AF248" s="9"/>
      <c r="AG248" s="10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</row>
    <row r="249" spans="1:51" ht="20.25" customHeight="1">
      <c r="A249" s="74">
        <v>240</v>
      </c>
      <c r="B249" s="74">
        <v>25</v>
      </c>
      <c r="C249" s="75" t="s">
        <v>873</v>
      </c>
      <c r="D249" s="76" t="s">
        <v>1765</v>
      </c>
      <c r="E249" s="76" t="s">
        <v>1766</v>
      </c>
      <c r="F249" s="84" t="s">
        <v>1767</v>
      </c>
      <c r="G249" s="76" t="s">
        <v>1768</v>
      </c>
      <c r="H249" s="126" t="s">
        <v>1769</v>
      </c>
      <c r="I249" s="76" t="s">
        <v>1770</v>
      </c>
      <c r="J249" s="76" t="s">
        <v>1721</v>
      </c>
      <c r="K249" s="58">
        <v>8</v>
      </c>
      <c r="L249" s="107" t="s">
        <v>24</v>
      </c>
      <c r="M249" s="406" t="s">
        <v>1771</v>
      </c>
      <c r="N249" s="291"/>
      <c r="O249" s="291"/>
      <c r="P249" s="291"/>
      <c r="Q249" s="291"/>
      <c r="R249" s="291"/>
      <c r="S249" s="291"/>
      <c r="T249" s="291"/>
      <c r="U249" s="291"/>
      <c r="V249" s="291"/>
      <c r="W249" s="291"/>
      <c r="X249" s="342"/>
      <c r="Y249" s="173"/>
      <c r="Z249" s="85"/>
      <c r="AA249" s="60"/>
      <c r="AB249" s="121"/>
      <c r="AC249" s="61"/>
      <c r="AD249" s="61"/>
      <c r="AE249" s="5"/>
      <c r="AF249" s="6"/>
      <c r="AG249" s="7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</row>
    <row r="250" spans="1:51" ht="20.25" customHeight="1">
      <c r="A250" s="74">
        <v>241</v>
      </c>
      <c r="B250" s="74">
        <v>26</v>
      </c>
      <c r="C250" s="75" t="s">
        <v>1772</v>
      </c>
      <c r="D250" s="76" t="s">
        <v>1773</v>
      </c>
      <c r="E250" s="76" t="s">
        <v>1774</v>
      </c>
      <c r="F250" s="84" t="s">
        <v>1775</v>
      </c>
      <c r="G250" s="76" t="s">
        <v>1776</v>
      </c>
      <c r="H250" s="126" t="s">
        <v>1777</v>
      </c>
      <c r="I250" s="76" t="s">
        <v>40</v>
      </c>
      <c r="J250" s="76" t="s">
        <v>1375</v>
      </c>
      <c r="K250" s="58">
        <v>4</v>
      </c>
      <c r="L250" s="107" t="s">
        <v>42</v>
      </c>
      <c r="M250" s="397" t="s">
        <v>1778</v>
      </c>
      <c r="N250" s="291"/>
      <c r="O250" s="291"/>
      <c r="P250" s="291"/>
      <c r="Q250" s="291"/>
      <c r="R250" s="291"/>
      <c r="S250" s="291"/>
      <c r="T250" s="291"/>
      <c r="U250" s="291"/>
      <c r="V250" s="291"/>
      <c r="W250" s="291"/>
      <c r="X250" s="179"/>
      <c r="Y250" s="97"/>
      <c r="Z250" s="96"/>
      <c r="AA250" s="60"/>
      <c r="AB250" s="121"/>
      <c r="AC250" s="61"/>
      <c r="AD250" s="61"/>
      <c r="AE250" s="5"/>
      <c r="AF250" s="6"/>
      <c r="AG250" s="7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</row>
    <row r="251" spans="1:51" ht="20.25" customHeight="1">
      <c r="A251" s="74">
        <v>242</v>
      </c>
      <c r="B251" s="74">
        <v>27</v>
      </c>
      <c r="C251" s="75" t="s">
        <v>1779</v>
      </c>
      <c r="D251" s="76" t="s">
        <v>1780</v>
      </c>
      <c r="E251" s="76" t="s">
        <v>1781</v>
      </c>
      <c r="F251" s="57">
        <v>26028963136</v>
      </c>
      <c r="G251" s="76" t="s">
        <v>1782</v>
      </c>
      <c r="H251" s="102" t="s">
        <v>4959</v>
      </c>
      <c r="I251" s="76" t="s">
        <v>1124</v>
      </c>
      <c r="J251" s="57"/>
      <c r="K251" s="58">
        <v>5</v>
      </c>
      <c r="L251" s="76" t="s">
        <v>216</v>
      </c>
      <c r="M251" s="397" t="s">
        <v>1783</v>
      </c>
      <c r="N251" s="291"/>
      <c r="O251" s="291"/>
      <c r="P251" s="291"/>
      <c r="Q251" s="291"/>
      <c r="R251" s="291"/>
      <c r="S251" s="291"/>
      <c r="T251" s="291"/>
      <c r="U251" s="291"/>
      <c r="V251" s="291"/>
      <c r="W251" s="291"/>
      <c r="X251" s="180"/>
      <c r="Y251" s="181"/>
      <c r="Z251" s="85"/>
      <c r="AA251" s="60"/>
      <c r="AB251" s="85"/>
      <c r="AC251" s="61"/>
      <c r="AD251" s="61"/>
      <c r="AE251" s="5"/>
      <c r="AF251" s="6"/>
      <c r="AG251" s="7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</row>
    <row r="252" spans="1:51" ht="39.75" customHeight="1">
      <c r="A252" s="74"/>
      <c r="B252" s="74"/>
      <c r="C252" s="289" t="s">
        <v>1784</v>
      </c>
      <c r="D252" s="57"/>
      <c r="E252" s="57"/>
      <c r="F252" s="57"/>
      <c r="G252" s="57"/>
      <c r="H252" s="119"/>
      <c r="I252" s="59"/>
      <c r="J252" s="56"/>
      <c r="K252" s="58"/>
      <c r="L252" s="57"/>
      <c r="M252" s="405"/>
      <c r="X252" s="323"/>
      <c r="Y252" s="140"/>
      <c r="Z252" s="60"/>
      <c r="AA252" s="60"/>
      <c r="AB252" s="60"/>
      <c r="AC252" s="61"/>
      <c r="AD252" s="61"/>
      <c r="AE252" s="5"/>
      <c r="AF252" s="6"/>
      <c r="AG252" s="7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</row>
    <row r="253" spans="1:51" ht="19.5" customHeight="1">
      <c r="A253" s="74">
        <v>243</v>
      </c>
      <c r="B253" s="74">
        <v>1</v>
      </c>
      <c r="C253" s="118" t="s">
        <v>1785</v>
      </c>
      <c r="D253" s="76" t="s">
        <v>1786</v>
      </c>
      <c r="E253" s="76" t="s">
        <v>1787</v>
      </c>
      <c r="F253" s="57">
        <v>73842048789</v>
      </c>
      <c r="G253" s="76" t="s">
        <v>1788</v>
      </c>
      <c r="H253" s="77" t="str">
        <f>HYPERLINK("mailto:tajnistvo@os-irabljanina-rab.skole.hr","tajnistvo@os-irabljanina-rab.skole.hr")</f>
        <v>tajnistvo@os-irabljanina-rab.skole.hr</v>
      </c>
      <c r="I253" s="76" t="s">
        <v>173</v>
      </c>
      <c r="J253" s="76" t="s">
        <v>1080</v>
      </c>
      <c r="K253" s="58">
        <v>3</v>
      </c>
      <c r="L253" s="107" t="s">
        <v>1004</v>
      </c>
      <c r="M253" s="406" t="s">
        <v>1789</v>
      </c>
      <c r="N253" s="291"/>
      <c r="O253" s="291"/>
      <c r="P253" s="291"/>
      <c r="Q253" s="291"/>
      <c r="R253" s="291"/>
      <c r="S253" s="291"/>
      <c r="T253" s="291"/>
      <c r="U253" s="291"/>
      <c r="V253" s="291"/>
      <c r="W253" s="291"/>
      <c r="X253" s="335"/>
      <c r="Y253" s="141"/>
      <c r="Z253" s="60"/>
      <c r="AA253" s="60"/>
      <c r="AB253" s="85"/>
      <c r="AC253" s="61"/>
      <c r="AD253" s="61"/>
      <c r="AE253" s="5"/>
      <c r="AF253" s="6"/>
      <c r="AG253" s="7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</row>
    <row r="254" spans="1:51" ht="19.5" customHeight="1">
      <c r="A254" s="74">
        <v>244</v>
      </c>
      <c r="B254" s="74">
        <v>2</v>
      </c>
      <c r="C254" s="118" t="s">
        <v>1790</v>
      </c>
      <c r="D254" s="76" t="s">
        <v>1791</v>
      </c>
      <c r="E254" s="76" t="s">
        <v>1792</v>
      </c>
      <c r="F254" s="57">
        <v>20153049465</v>
      </c>
      <c r="G254" s="76" t="s">
        <v>1793</v>
      </c>
      <c r="H254" s="89" t="s">
        <v>1794</v>
      </c>
      <c r="I254" s="76" t="s">
        <v>416</v>
      </c>
      <c r="J254" s="76" t="s">
        <v>417</v>
      </c>
      <c r="K254" s="58">
        <v>2</v>
      </c>
      <c r="L254" s="107" t="s">
        <v>1795</v>
      </c>
      <c r="M254" s="406"/>
      <c r="N254" s="291"/>
      <c r="O254" s="291"/>
      <c r="P254" s="291"/>
      <c r="Q254" s="291"/>
      <c r="R254" s="291"/>
      <c r="S254" s="291"/>
      <c r="T254" s="291"/>
      <c r="U254" s="291"/>
      <c r="V254" s="291"/>
      <c r="W254" s="291"/>
      <c r="X254" s="335"/>
      <c r="Y254" s="141"/>
      <c r="Z254" s="60"/>
      <c r="AA254" s="60"/>
      <c r="AB254" s="96"/>
      <c r="AC254" s="61"/>
      <c r="AD254" s="61"/>
      <c r="AE254" s="5"/>
      <c r="AF254" s="6"/>
      <c r="AG254" s="7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</row>
    <row r="255" spans="1:51" ht="19.5" customHeight="1">
      <c r="A255" s="74">
        <v>245</v>
      </c>
      <c r="B255" s="74">
        <v>3</v>
      </c>
      <c r="C255" s="75" t="s">
        <v>1796</v>
      </c>
      <c r="D255" s="76" t="s">
        <v>1797</v>
      </c>
      <c r="E255" s="76" t="s">
        <v>1798</v>
      </c>
      <c r="F255" s="57">
        <v>83538215345</v>
      </c>
      <c r="G255" s="76" t="s">
        <v>1799</v>
      </c>
      <c r="H255" s="83" t="s">
        <v>1800</v>
      </c>
      <c r="I255" s="76" t="s">
        <v>1801</v>
      </c>
      <c r="J255" s="76" t="s">
        <v>1802</v>
      </c>
      <c r="K255" s="58">
        <v>3</v>
      </c>
      <c r="L255" s="107" t="s">
        <v>24</v>
      </c>
      <c r="M255" s="406" t="s">
        <v>1803</v>
      </c>
      <c r="N255" s="291"/>
      <c r="O255" s="291"/>
      <c r="P255" s="291"/>
      <c r="Q255" s="291"/>
      <c r="R255" s="291"/>
      <c r="S255" s="291"/>
      <c r="T255" s="291"/>
      <c r="U255" s="291"/>
      <c r="V255" s="291"/>
      <c r="W255" s="291"/>
      <c r="X255" s="335"/>
      <c r="Y255" s="141"/>
      <c r="Z255" s="60"/>
      <c r="AA255" s="60"/>
      <c r="AB255" s="85"/>
      <c r="AC255" s="61"/>
      <c r="AD255" s="61"/>
      <c r="AE255" s="5"/>
      <c r="AF255" s="6"/>
      <c r="AG255" s="7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</row>
    <row r="256" spans="1:51" ht="20.25" customHeight="1">
      <c r="A256" s="74">
        <v>246</v>
      </c>
      <c r="B256" s="74">
        <v>4</v>
      </c>
      <c r="C256" s="75" t="s">
        <v>1804</v>
      </c>
      <c r="D256" s="76" t="s">
        <v>1805</v>
      </c>
      <c r="E256" s="76" t="s">
        <v>1806</v>
      </c>
      <c r="F256" s="57">
        <v>32298102556</v>
      </c>
      <c r="G256" s="76" t="s">
        <v>1807</v>
      </c>
      <c r="H256" s="77" t="s">
        <v>4960</v>
      </c>
      <c r="I256" s="76" t="s">
        <v>1808</v>
      </c>
      <c r="J256" s="76" t="s">
        <v>332</v>
      </c>
      <c r="K256" s="58">
        <v>3</v>
      </c>
      <c r="L256" s="107" t="s">
        <v>51</v>
      </c>
      <c r="M256" s="406" t="s">
        <v>1809</v>
      </c>
      <c r="N256" s="291"/>
      <c r="O256" s="291"/>
      <c r="P256" s="291"/>
      <c r="Q256" s="291"/>
      <c r="R256" s="291"/>
      <c r="S256" s="291"/>
      <c r="T256" s="291"/>
      <c r="U256" s="291"/>
      <c r="V256" s="291"/>
      <c r="W256" s="291"/>
      <c r="X256" s="335"/>
      <c r="Y256" s="141"/>
      <c r="Z256" s="60"/>
      <c r="AA256" s="60"/>
      <c r="AB256" s="85"/>
      <c r="AC256" s="61"/>
      <c r="AD256" s="61"/>
      <c r="AE256" s="5"/>
      <c r="AF256" s="6"/>
      <c r="AG256" s="7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</row>
    <row r="257" spans="1:51" ht="20.25" customHeight="1">
      <c r="A257" s="74">
        <v>247</v>
      </c>
      <c r="B257" s="74">
        <v>5</v>
      </c>
      <c r="C257" s="75" t="s">
        <v>1810</v>
      </c>
      <c r="D257" s="76" t="s">
        <v>1811</v>
      </c>
      <c r="E257" s="76" t="s">
        <v>1812</v>
      </c>
      <c r="F257" s="57">
        <v>78979031610</v>
      </c>
      <c r="G257" s="76" t="s">
        <v>1813</v>
      </c>
      <c r="H257" s="77" t="s">
        <v>4961</v>
      </c>
      <c r="I257" s="76" t="s">
        <v>129</v>
      </c>
      <c r="J257" s="76" t="s">
        <v>486</v>
      </c>
      <c r="K257" s="58">
        <v>3</v>
      </c>
      <c r="L257" s="107" t="s">
        <v>131</v>
      </c>
      <c r="M257" s="406" t="s">
        <v>1814</v>
      </c>
      <c r="N257" s="291"/>
      <c r="O257" s="291"/>
      <c r="P257" s="291"/>
      <c r="Q257" s="291"/>
      <c r="R257" s="291"/>
      <c r="S257" s="291"/>
      <c r="T257" s="291"/>
      <c r="U257" s="291"/>
      <c r="V257" s="291"/>
      <c r="W257" s="291"/>
      <c r="X257" s="335"/>
      <c r="Y257" s="141"/>
      <c r="Z257" s="60"/>
      <c r="AA257" s="60"/>
      <c r="AB257" s="60"/>
      <c r="AC257" s="61"/>
      <c r="AD257" s="61"/>
      <c r="AE257" s="15"/>
      <c r="AF257" s="16"/>
      <c r="AG257" s="17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</row>
    <row r="258" spans="1:51" ht="20.25" customHeight="1">
      <c r="A258" s="74">
        <v>248</v>
      </c>
      <c r="B258" s="74">
        <v>6</v>
      </c>
      <c r="C258" s="75" t="s">
        <v>1815</v>
      </c>
      <c r="D258" s="76" t="s">
        <v>1816</v>
      </c>
      <c r="E258" s="76" t="s">
        <v>1817</v>
      </c>
      <c r="F258" s="57">
        <v>23640080861</v>
      </c>
      <c r="G258" s="76" t="s">
        <v>1818</v>
      </c>
      <c r="H258" s="77" t="s">
        <v>1819</v>
      </c>
      <c r="I258" s="76" t="s">
        <v>31</v>
      </c>
      <c r="J258" s="76" t="s">
        <v>32</v>
      </c>
      <c r="K258" s="58">
        <v>2</v>
      </c>
      <c r="L258" s="107" t="s">
        <v>1820</v>
      </c>
      <c r="M258" s="406" t="s">
        <v>1821</v>
      </c>
      <c r="N258" s="291"/>
      <c r="O258" s="291"/>
      <c r="P258" s="291"/>
      <c r="Q258" s="291"/>
      <c r="R258" s="291"/>
      <c r="S258" s="291"/>
      <c r="T258" s="291"/>
      <c r="U258" s="291"/>
      <c r="V258" s="291"/>
      <c r="W258" s="291"/>
      <c r="X258" s="335"/>
      <c r="Y258" s="141"/>
      <c r="Z258" s="60"/>
      <c r="AA258" s="60"/>
      <c r="AB258" s="60"/>
      <c r="AC258" s="61"/>
      <c r="AD258" s="61"/>
      <c r="AE258" s="8"/>
      <c r="AF258" s="9"/>
      <c r="AG258" s="10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</row>
    <row r="259" spans="1:51" ht="20.25" customHeight="1">
      <c r="A259" s="74">
        <v>249</v>
      </c>
      <c r="B259" s="74">
        <v>7</v>
      </c>
      <c r="C259" s="75" t="s">
        <v>1822</v>
      </c>
      <c r="D259" s="76" t="s">
        <v>1823</v>
      </c>
      <c r="E259" s="76" t="s">
        <v>1824</v>
      </c>
      <c r="F259" s="57">
        <v>78692164069</v>
      </c>
      <c r="G259" s="76" t="s">
        <v>1825</v>
      </c>
      <c r="H259" s="77" t="s">
        <v>4962</v>
      </c>
      <c r="I259" s="76" t="s">
        <v>331</v>
      </c>
      <c r="J259" s="76" t="s">
        <v>161</v>
      </c>
      <c r="K259" s="58"/>
      <c r="L259" s="107" t="s">
        <v>500</v>
      </c>
      <c r="M259" s="406" t="s">
        <v>1826</v>
      </c>
      <c r="N259" s="291"/>
      <c r="O259" s="291"/>
      <c r="P259" s="291"/>
      <c r="Q259" s="291"/>
      <c r="R259" s="291"/>
      <c r="S259" s="291"/>
      <c r="T259" s="291"/>
      <c r="U259" s="291"/>
      <c r="V259" s="291"/>
      <c r="W259" s="291"/>
      <c r="X259" s="327"/>
      <c r="Y259" s="141"/>
      <c r="Z259" s="60"/>
      <c r="AA259" s="60"/>
      <c r="AB259" s="60"/>
      <c r="AC259" s="61"/>
      <c r="AD259" s="61"/>
      <c r="AE259" s="5"/>
      <c r="AF259" s="6"/>
      <c r="AG259" s="7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</row>
    <row r="260" spans="1:51" ht="20.25" customHeight="1">
      <c r="A260" s="74">
        <v>250</v>
      </c>
      <c r="B260" s="74">
        <v>8</v>
      </c>
      <c r="C260" s="75" t="s">
        <v>1827</v>
      </c>
      <c r="D260" s="76" t="s">
        <v>1828</v>
      </c>
      <c r="E260" s="76" t="s">
        <v>1829</v>
      </c>
      <c r="F260" s="57">
        <v>96174960484</v>
      </c>
      <c r="G260" s="76" t="s">
        <v>1830</v>
      </c>
      <c r="H260" s="77" t="s">
        <v>4963</v>
      </c>
      <c r="I260" s="76" t="s">
        <v>129</v>
      </c>
      <c r="J260" s="76" t="s">
        <v>669</v>
      </c>
      <c r="K260" s="58">
        <v>3</v>
      </c>
      <c r="L260" s="107" t="s">
        <v>302</v>
      </c>
      <c r="M260" s="406" t="s">
        <v>1831</v>
      </c>
      <c r="N260" s="291"/>
      <c r="O260" s="291"/>
      <c r="P260" s="291"/>
      <c r="Q260" s="291"/>
      <c r="R260" s="291"/>
      <c r="S260" s="291"/>
      <c r="T260" s="291"/>
      <c r="U260" s="291"/>
      <c r="V260" s="291"/>
      <c r="W260" s="291"/>
      <c r="X260" s="335"/>
      <c r="Y260" s="141"/>
      <c r="Z260" s="60"/>
      <c r="AA260" s="60"/>
      <c r="AB260" s="85"/>
      <c r="AC260" s="61"/>
      <c r="AD260" s="61"/>
      <c r="AE260" s="5"/>
      <c r="AF260" s="6"/>
      <c r="AG260" s="7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</row>
    <row r="261" spans="1:51" ht="20.25" customHeight="1">
      <c r="A261" s="74">
        <v>251</v>
      </c>
      <c r="B261" s="74">
        <v>9</v>
      </c>
      <c r="C261" s="75" t="s">
        <v>1832</v>
      </c>
      <c r="D261" s="76" t="s">
        <v>1833</v>
      </c>
      <c r="E261" s="76" t="s">
        <v>1834</v>
      </c>
      <c r="F261" s="57">
        <v>58231670271</v>
      </c>
      <c r="G261" s="76" t="s">
        <v>1835</v>
      </c>
      <c r="H261" s="83" t="s">
        <v>1836</v>
      </c>
      <c r="I261" s="76" t="s">
        <v>106</v>
      </c>
      <c r="J261" s="76" t="s">
        <v>1837</v>
      </c>
      <c r="K261" s="58">
        <v>9</v>
      </c>
      <c r="L261" s="107" t="s">
        <v>108</v>
      </c>
      <c r="M261" s="406" t="s">
        <v>1838</v>
      </c>
      <c r="N261" s="291"/>
      <c r="O261" s="291"/>
      <c r="P261" s="291"/>
      <c r="Q261" s="291"/>
      <c r="R261" s="291"/>
      <c r="S261" s="291"/>
      <c r="T261" s="291"/>
      <c r="U261" s="291"/>
      <c r="V261" s="291"/>
      <c r="W261" s="291"/>
      <c r="X261" s="335"/>
      <c r="Y261" s="141"/>
      <c r="Z261" s="60"/>
      <c r="AA261" s="60"/>
      <c r="AB261" s="96"/>
      <c r="AC261" s="61"/>
      <c r="AD261" s="61"/>
      <c r="AE261" s="5"/>
      <c r="AF261" s="6"/>
      <c r="AG261" s="7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</row>
    <row r="262" spans="1:51" ht="20.25" customHeight="1">
      <c r="A262" s="74">
        <v>252</v>
      </c>
      <c r="B262" s="74">
        <v>10</v>
      </c>
      <c r="C262" s="75" t="s">
        <v>1839</v>
      </c>
      <c r="D262" s="76" t="s">
        <v>1840</v>
      </c>
      <c r="E262" s="76" t="s">
        <v>1841</v>
      </c>
      <c r="F262" s="57">
        <v>67795112932</v>
      </c>
      <c r="G262" s="76" t="s">
        <v>1842</v>
      </c>
      <c r="H262" s="83" t="s">
        <v>1843</v>
      </c>
      <c r="I262" s="76" t="s">
        <v>232</v>
      </c>
      <c r="J262" s="76" t="s">
        <v>1255</v>
      </c>
      <c r="K262" s="58">
        <v>2</v>
      </c>
      <c r="L262" s="107" t="s">
        <v>131</v>
      </c>
      <c r="M262" s="406" t="s">
        <v>1844</v>
      </c>
      <c r="N262" s="291"/>
      <c r="O262" s="291"/>
      <c r="P262" s="291"/>
      <c r="Q262" s="291"/>
      <c r="R262" s="291"/>
      <c r="S262" s="291"/>
      <c r="T262" s="291"/>
      <c r="U262" s="291"/>
      <c r="V262" s="291"/>
      <c r="W262" s="291"/>
      <c r="X262" s="335"/>
      <c r="Y262" s="141"/>
      <c r="Z262" s="60"/>
      <c r="AA262" s="60"/>
      <c r="AB262" s="85"/>
      <c r="AC262" s="61"/>
      <c r="AD262" s="61"/>
      <c r="AE262" s="5"/>
      <c r="AF262" s="6"/>
      <c r="AG262" s="7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</row>
    <row r="263" spans="1:51" ht="20.25" customHeight="1">
      <c r="A263" s="74">
        <v>253</v>
      </c>
      <c r="B263" s="74">
        <v>11</v>
      </c>
      <c r="C263" s="75" t="s">
        <v>1845</v>
      </c>
      <c r="D263" s="76" t="s">
        <v>1846</v>
      </c>
      <c r="E263" s="76" t="s">
        <v>1847</v>
      </c>
      <c r="F263" s="57">
        <v>34781598880</v>
      </c>
      <c r="G263" s="76" t="s">
        <v>1848</v>
      </c>
      <c r="H263" s="77" t="s">
        <v>4964</v>
      </c>
      <c r="I263" s="76" t="s">
        <v>430</v>
      </c>
      <c r="J263" s="76" t="s">
        <v>1849</v>
      </c>
      <c r="K263" s="58"/>
      <c r="L263" s="107" t="s">
        <v>24</v>
      </c>
      <c r="M263" s="406" t="s">
        <v>1385</v>
      </c>
      <c r="N263" s="291"/>
      <c r="O263" s="291"/>
      <c r="P263" s="291"/>
      <c r="Q263" s="291"/>
      <c r="R263" s="291"/>
      <c r="S263" s="291"/>
      <c r="T263" s="291"/>
      <c r="U263" s="291"/>
      <c r="V263" s="291"/>
      <c r="W263" s="291"/>
      <c r="X263" s="335"/>
      <c r="Y263" s="141"/>
      <c r="Z263" s="60"/>
      <c r="AA263" s="60"/>
      <c r="AB263" s="85"/>
      <c r="AC263" s="61"/>
      <c r="AD263" s="61"/>
      <c r="AE263" s="5"/>
      <c r="AF263" s="6"/>
      <c r="AG263" s="7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</row>
    <row r="264" spans="1:51" ht="20.25" customHeight="1">
      <c r="A264" s="74">
        <v>254</v>
      </c>
      <c r="B264" s="74">
        <v>12</v>
      </c>
      <c r="C264" s="75" t="s">
        <v>1850</v>
      </c>
      <c r="D264" s="76" t="s">
        <v>1851</v>
      </c>
      <c r="E264" s="76" t="s">
        <v>1852</v>
      </c>
      <c r="F264" s="92" t="s">
        <v>1853</v>
      </c>
      <c r="G264" s="76" t="s">
        <v>1854</v>
      </c>
      <c r="H264" s="93" t="s">
        <v>1855</v>
      </c>
      <c r="I264" s="76" t="s">
        <v>70</v>
      </c>
      <c r="J264" s="76" t="s">
        <v>121</v>
      </c>
      <c r="K264" s="58">
        <v>8</v>
      </c>
      <c r="L264" s="107" t="s">
        <v>72</v>
      </c>
      <c r="M264" s="406" t="s">
        <v>1856</v>
      </c>
      <c r="N264" s="291"/>
      <c r="O264" s="291"/>
      <c r="P264" s="291"/>
      <c r="Q264" s="291"/>
      <c r="R264" s="291"/>
      <c r="S264" s="291"/>
      <c r="T264" s="291"/>
      <c r="U264" s="291"/>
      <c r="V264" s="291"/>
      <c r="W264" s="291"/>
      <c r="X264" s="326"/>
      <c r="Y264" s="141"/>
      <c r="Z264" s="60"/>
      <c r="AA264" s="60"/>
      <c r="AB264" s="96"/>
      <c r="AC264" s="61"/>
      <c r="AD264" s="61"/>
      <c r="AE264" s="5"/>
      <c r="AF264" s="6"/>
      <c r="AG264" s="7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</row>
    <row r="265" spans="1:51" ht="20.25" customHeight="1">
      <c r="A265" s="74">
        <v>255</v>
      </c>
      <c r="B265" s="74">
        <v>13</v>
      </c>
      <c r="C265" s="75" t="s">
        <v>1857</v>
      </c>
      <c r="D265" s="76" t="s">
        <v>1858</v>
      </c>
      <c r="E265" s="76" t="s">
        <v>1859</v>
      </c>
      <c r="F265" s="92" t="s">
        <v>1860</v>
      </c>
      <c r="G265" s="76" t="s">
        <v>1861</v>
      </c>
      <c r="H265" s="158" t="s">
        <v>1862</v>
      </c>
      <c r="I265" s="76" t="s">
        <v>350</v>
      </c>
      <c r="J265" s="76" t="s">
        <v>1863</v>
      </c>
      <c r="K265" s="58">
        <v>3</v>
      </c>
      <c r="L265" s="107" t="s">
        <v>515</v>
      </c>
      <c r="M265" s="406" t="s">
        <v>1864</v>
      </c>
      <c r="N265" s="291"/>
      <c r="O265" s="291"/>
      <c r="P265" s="291"/>
      <c r="Q265" s="291"/>
      <c r="R265" s="291"/>
      <c r="S265" s="291"/>
      <c r="T265" s="291"/>
      <c r="U265" s="291"/>
      <c r="V265" s="291"/>
      <c r="W265" s="291"/>
      <c r="X265" s="326"/>
      <c r="Y265" s="141"/>
      <c r="Z265" s="60"/>
      <c r="AA265" s="60"/>
      <c r="AB265" s="96"/>
      <c r="AC265" s="61"/>
      <c r="AD265" s="61"/>
      <c r="AE265" s="5"/>
      <c r="AF265" s="6"/>
      <c r="AG265" s="7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</row>
    <row r="266" spans="1:51" ht="20.25" customHeight="1">
      <c r="A266" s="74">
        <v>256</v>
      </c>
      <c r="B266" s="74">
        <v>14</v>
      </c>
      <c r="C266" s="75" t="s">
        <v>1865</v>
      </c>
      <c r="D266" s="76" t="s">
        <v>1866</v>
      </c>
      <c r="E266" s="76" t="s">
        <v>1867</v>
      </c>
      <c r="F266" s="57">
        <v>56622635798</v>
      </c>
      <c r="G266" s="76" t="s">
        <v>1868</v>
      </c>
      <c r="H266" s="83" t="s">
        <v>1869</v>
      </c>
      <c r="I266" s="76" t="s">
        <v>129</v>
      </c>
      <c r="J266" s="76" t="s">
        <v>130</v>
      </c>
      <c r="K266" s="58">
        <v>8</v>
      </c>
      <c r="L266" s="107" t="s">
        <v>131</v>
      </c>
      <c r="M266" s="406" t="s">
        <v>1870</v>
      </c>
      <c r="N266" s="291"/>
      <c r="O266" s="291"/>
      <c r="P266" s="291"/>
      <c r="Q266" s="291"/>
      <c r="R266" s="291"/>
      <c r="S266" s="291"/>
      <c r="T266" s="291"/>
      <c r="U266" s="291"/>
      <c r="V266" s="291"/>
      <c r="W266" s="291"/>
      <c r="X266" s="335"/>
      <c r="Y266" s="141"/>
      <c r="Z266" s="60"/>
      <c r="AA266" s="60"/>
      <c r="AB266" s="100"/>
      <c r="AC266" s="61"/>
      <c r="AD266" s="61"/>
      <c r="AE266" s="12"/>
      <c r="AF266" s="13"/>
      <c r="AG266" s="7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</row>
    <row r="267" spans="1:51" ht="20.25" customHeight="1">
      <c r="A267" s="74">
        <v>257</v>
      </c>
      <c r="B267" s="74">
        <v>15</v>
      </c>
      <c r="C267" s="75" t="s">
        <v>1871</v>
      </c>
      <c r="D267" s="76" t="s">
        <v>1872</v>
      </c>
      <c r="E267" s="76" t="s">
        <v>1873</v>
      </c>
      <c r="F267" s="84" t="s">
        <v>1874</v>
      </c>
      <c r="G267" s="76" t="s">
        <v>1875</v>
      </c>
      <c r="H267" s="77" t="s">
        <v>1876</v>
      </c>
      <c r="I267" s="76" t="s">
        <v>129</v>
      </c>
      <c r="J267" s="76" t="s">
        <v>139</v>
      </c>
      <c r="K267" s="58">
        <v>3</v>
      </c>
      <c r="L267" s="107" t="s">
        <v>131</v>
      </c>
      <c r="M267" s="406" t="s">
        <v>1877</v>
      </c>
      <c r="N267" s="291"/>
      <c r="O267" s="291"/>
      <c r="P267" s="291"/>
      <c r="Q267" s="291"/>
      <c r="R267" s="291"/>
      <c r="S267" s="291"/>
      <c r="T267" s="291"/>
      <c r="U267" s="291"/>
      <c r="V267" s="291"/>
      <c r="W267" s="291"/>
      <c r="X267" s="335"/>
      <c r="Y267" s="141"/>
      <c r="Z267" s="60"/>
      <c r="AA267" s="60"/>
      <c r="AB267" s="60"/>
      <c r="AC267" s="61"/>
      <c r="AD267" s="61"/>
      <c r="AE267" s="5"/>
      <c r="AF267" s="6"/>
      <c r="AG267" s="7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</row>
    <row r="268" spans="1:51" ht="20.25" customHeight="1">
      <c r="A268" s="74">
        <v>258</v>
      </c>
      <c r="B268" s="74">
        <v>16</v>
      </c>
      <c r="C268" s="75" t="s">
        <v>1878</v>
      </c>
      <c r="D268" s="76" t="s">
        <v>1879</v>
      </c>
      <c r="E268" s="76" t="s">
        <v>1880</v>
      </c>
      <c r="F268" s="84" t="s">
        <v>1881</v>
      </c>
      <c r="G268" s="76" t="s">
        <v>1882</v>
      </c>
      <c r="H268" s="77" t="str">
        <f>HYPERLINK("mailto:ek@os-ekumicic-ri.skole.hr","ek@os-ekumicic-ri.skole.hr")</f>
        <v>ek@os-ekumicic-ri.skole.hr</v>
      </c>
      <c r="I268" s="76" t="s">
        <v>416</v>
      </c>
      <c r="J268" s="76" t="s">
        <v>1883</v>
      </c>
      <c r="K268" s="58">
        <v>3</v>
      </c>
      <c r="L268" s="107" t="s">
        <v>1884</v>
      </c>
      <c r="M268" s="406" t="s">
        <v>1885</v>
      </c>
      <c r="N268" s="291"/>
      <c r="O268" s="291"/>
      <c r="P268" s="291"/>
      <c r="Q268" s="291"/>
      <c r="R268" s="291"/>
      <c r="S268" s="291"/>
      <c r="T268" s="291"/>
      <c r="U268" s="291"/>
      <c r="V268" s="291"/>
      <c r="W268" s="291"/>
      <c r="X268" s="335"/>
      <c r="Y268" s="182"/>
      <c r="Z268" s="60"/>
      <c r="AA268" s="60"/>
      <c r="AB268" s="60"/>
      <c r="AC268" s="61"/>
      <c r="AD268" s="61"/>
      <c r="AE268" s="8"/>
      <c r="AF268" s="9"/>
      <c r="AG268" s="10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</row>
    <row r="269" spans="1:51" ht="20.25" customHeight="1">
      <c r="A269" s="74">
        <v>259</v>
      </c>
      <c r="B269" s="74">
        <v>17</v>
      </c>
      <c r="C269" s="75" t="s">
        <v>1886</v>
      </c>
      <c r="D269" s="76" t="s">
        <v>1887</v>
      </c>
      <c r="E269" s="76" t="s">
        <v>1888</v>
      </c>
      <c r="F269" s="84" t="s">
        <v>1889</v>
      </c>
      <c r="G269" s="76" t="s">
        <v>1890</v>
      </c>
      <c r="H269" s="98" t="s">
        <v>1891</v>
      </c>
      <c r="I269" s="76" t="s">
        <v>106</v>
      </c>
      <c r="J269" s="76" t="s">
        <v>1837</v>
      </c>
      <c r="K269" s="58">
        <v>5</v>
      </c>
      <c r="L269" s="107" t="s">
        <v>108</v>
      </c>
      <c r="M269" s="406" t="s">
        <v>1892</v>
      </c>
      <c r="N269" s="291"/>
      <c r="O269" s="291"/>
      <c r="P269" s="291"/>
      <c r="Q269" s="291"/>
      <c r="R269" s="291"/>
      <c r="S269" s="291"/>
      <c r="T269" s="291"/>
      <c r="U269" s="291"/>
      <c r="V269" s="291"/>
      <c r="W269" s="291"/>
      <c r="X269" s="335"/>
      <c r="Y269" s="182"/>
      <c r="Z269" s="60"/>
      <c r="AA269" s="60"/>
      <c r="AB269" s="60"/>
      <c r="AC269" s="61"/>
      <c r="AD269" s="61"/>
      <c r="AE269" s="8"/>
      <c r="AF269" s="9"/>
      <c r="AG269" s="10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</row>
    <row r="270" spans="1:51" ht="20.25" customHeight="1">
      <c r="A270" s="74">
        <v>260</v>
      </c>
      <c r="B270" s="74">
        <v>18</v>
      </c>
      <c r="C270" s="75" t="s">
        <v>1893</v>
      </c>
      <c r="D270" s="76" t="s">
        <v>1894</v>
      </c>
      <c r="E270" s="76" t="s">
        <v>1895</v>
      </c>
      <c r="F270" s="57">
        <v>64749130322</v>
      </c>
      <c r="G270" s="76" t="s">
        <v>1896</v>
      </c>
      <c r="H270" s="77" t="s">
        <v>4965</v>
      </c>
      <c r="I270" s="76" t="s">
        <v>129</v>
      </c>
      <c r="J270" s="76" t="s">
        <v>486</v>
      </c>
      <c r="K270" s="58">
        <v>5</v>
      </c>
      <c r="L270" s="107" t="s">
        <v>1004</v>
      </c>
      <c r="M270" s="406" t="s">
        <v>1897</v>
      </c>
      <c r="N270" s="291"/>
      <c r="O270" s="291"/>
      <c r="P270" s="291"/>
      <c r="Q270" s="291"/>
      <c r="R270" s="291"/>
      <c r="S270" s="291"/>
      <c r="T270" s="291"/>
      <c r="U270" s="291"/>
      <c r="V270" s="291"/>
      <c r="W270" s="291"/>
      <c r="X270" s="335"/>
      <c r="Y270" s="141"/>
      <c r="Z270" s="60"/>
      <c r="AA270" s="60"/>
      <c r="AB270" s="60"/>
      <c r="AC270" s="61"/>
      <c r="AD270" s="61"/>
      <c r="AE270" s="5"/>
      <c r="AF270" s="6"/>
      <c r="AG270" s="7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</row>
    <row r="271" spans="1:51" ht="20.25" customHeight="1">
      <c r="A271" s="74">
        <v>261</v>
      </c>
      <c r="B271" s="74">
        <v>19</v>
      </c>
      <c r="C271" s="75" t="s">
        <v>902</v>
      </c>
      <c r="D271" s="76" t="s">
        <v>1898</v>
      </c>
      <c r="E271" s="76" t="s">
        <v>1899</v>
      </c>
      <c r="F271" s="57">
        <v>37637831098</v>
      </c>
      <c r="G271" s="76" t="s">
        <v>1900</v>
      </c>
      <c r="H271" s="77" t="s">
        <v>4966</v>
      </c>
      <c r="I271" s="76" t="s">
        <v>1901</v>
      </c>
      <c r="J271" s="57"/>
      <c r="K271" s="58">
        <v>8</v>
      </c>
      <c r="L271" s="107" t="s">
        <v>24</v>
      </c>
      <c r="M271" s="406" t="s">
        <v>1902</v>
      </c>
      <c r="N271" s="291"/>
      <c r="O271" s="291"/>
      <c r="P271" s="291"/>
      <c r="Q271" s="291"/>
      <c r="R271" s="291"/>
      <c r="S271" s="291"/>
      <c r="T271" s="291"/>
      <c r="U271" s="291"/>
      <c r="V271" s="291"/>
      <c r="W271" s="291"/>
      <c r="X271" s="327"/>
      <c r="Y271" s="183"/>
      <c r="Z271" s="60"/>
      <c r="AA271" s="60"/>
      <c r="AB271" s="60"/>
      <c r="AC271" s="61"/>
      <c r="AD271" s="61"/>
      <c r="AE271" s="5"/>
      <c r="AF271" s="6"/>
      <c r="AG271" s="7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</row>
    <row r="272" spans="1:51" ht="20.25" customHeight="1">
      <c r="A272" s="74">
        <v>262</v>
      </c>
      <c r="B272" s="74">
        <v>20</v>
      </c>
      <c r="C272" s="75" t="s">
        <v>1903</v>
      </c>
      <c r="D272" s="76" t="s">
        <v>1904</v>
      </c>
      <c r="E272" s="76" t="s">
        <v>1905</v>
      </c>
      <c r="F272" s="57">
        <v>15441622812</v>
      </c>
      <c r="G272" s="76" t="s">
        <v>1906</v>
      </c>
      <c r="H272" s="77" t="s">
        <v>4967</v>
      </c>
      <c r="I272" s="76" t="s">
        <v>408</v>
      </c>
      <c r="J272" s="76" t="s">
        <v>1907</v>
      </c>
      <c r="K272" s="58">
        <v>6</v>
      </c>
      <c r="L272" s="107" t="s">
        <v>175</v>
      </c>
      <c r="M272" s="406" t="s">
        <v>1908</v>
      </c>
      <c r="N272" s="291"/>
      <c r="O272" s="291"/>
      <c r="P272" s="291"/>
      <c r="Q272" s="291"/>
      <c r="R272" s="291"/>
      <c r="S272" s="291"/>
      <c r="T272" s="291"/>
      <c r="U272" s="291"/>
      <c r="V272" s="291"/>
      <c r="W272" s="291"/>
      <c r="X272" s="342"/>
      <c r="Y272" s="141"/>
      <c r="Z272" s="60"/>
      <c r="AA272" s="60"/>
      <c r="AB272" s="95"/>
      <c r="AC272" s="61"/>
      <c r="AD272" s="61"/>
      <c r="AE272" s="8"/>
      <c r="AF272" s="9"/>
      <c r="AG272" s="10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</row>
    <row r="273" spans="1:51" ht="20.25" customHeight="1">
      <c r="A273" s="74">
        <v>263</v>
      </c>
      <c r="B273" s="74">
        <v>21</v>
      </c>
      <c r="C273" s="75" t="s">
        <v>1909</v>
      </c>
      <c r="D273" s="76" t="s">
        <v>1910</v>
      </c>
      <c r="E273" s="88" t="s">
        <v>1911</v>
      </c>
      <c r="F273" s="57">
        <v>10479992169</v>
      </c>
      <c r="G273" s="76" t="s">
        <v>1912</v>
      </c>
      <c r="H273" s="83" t="s">
        <v>1913</v>
      </c>
      <c r="I273" s="76" t="s">
        <v>350</v>
      </c>
      <c r="J273" s="76" t="s">
        <v>351</v>
      </c>
      <c r="K273" s="58">
        <v>2</v>
      </c>
      <c r="L273" s="107" t="s">
        <v>595</v>
      </c>
      <c r="M273" s="406" t="s">
        <v>1914</v>
      </c>
      <c r="N273" s="291"/>
      <c r="O273" s="291"/>
      <c r="P273" s="291"/>
      <c r="Q273" s="291"/>
      <c r="R273" s="291"/>
      <c r="S273" s="291"/>
      <c r="T273" s="291"/>
      <c r="U273" s="291"/>
      <c r="V273" s="291"/>
      <c r="W273" s="291"/>
      <c r="X273" s="335"/>
      <c r="Y273" s="141"/>
      <c r="Z273" s="60"/>
      <c r="AA273" s="60"/>
      <c r="AB273" s="96"/>
      <c r="AC273" s="61"/>
      <c r="AD273" s="61"/>
      <c r="AE273" s="8"/>
      <c r="AF273" s="9"/>
      <c r="AG273" s="10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</row>
    <row r="274" spans="1:51" ht="20.25" customHeight="1">
      <c r="A274" s="74">
        <v>264</v>
      </c>
      <c r="B274" s="74">
        <v>22</v>
      </c>
      <c r="C274" s="75" t="s">
        <v>1915</v>
      </c>
      <c r="D274" s="76" t="s">
        <v>1916</v>
      </c>
      <c r="E274" s="76" t="s">
        <v>1917</v>
      </c>
      <c r="F274" s="57">
        <v>34084651796</v>
      </c>
      <c r="G274" s="76" t="s">
        <v>1918</v>
      </c>
      <c r="H274" s="77" t="str">
        <f>HYPERLINK("mailto:ured@os-vgortan-ri.skole.hr","ured@os-vgortan-ri.skole.hr")</f>
        <v>ured@os-vgortan-ri.skole.hr</v>
      </c>
      <c r="I274" s="76" t="s">
        <v>1919</v>
      </c>
      <c r="J274" s="76" t="s">
        <v>417</v>
      </c>
      <c r="K274" s="58">
        <v>7</v>
      </c>
      <c r="L274" s="107" t="s">
        <v>72</v>
      </c>
      <c r="M274" s="406" t="s">
        <v>1920</v>
      </c>
      <c r="N274" s="291"/>
      <c r="O274" s="291"/>
      <c r="P274" s="291"/>
      <c r="Q274" s="291"/>
      <c r="R274" s="291"/>
      <c r="S274" s="291"/>
      <c r="T274" s="291"/>
      <c r="U274" s="291"/>
      <c r="V274" s="291"/>
      <c r="W274" s="291"/>
      <c r="X274" s="335"/>
      <c r="Y274" s="141"/>
      <c r="Z274" s="60"/>
      <c r="AA274" s="60"/>
      <c r="AB274" s="96"/>
      <c r="AC274" s="61"/>
      <c r="AD274" s="61"/>
      <c r="AE274" s="12"/>
      <c r="AF274" s="13"/>
      <c r="AG274" s="10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</row>
    <row r="275" spans="1:51" ht="20.25" customHeight="1">
      <c r="A275" s="74">
        <v>265</v>
      </c>
      <c r="B275" s="74">
        <v>23</v>
      </c>
      <c r="C275" s="75" t="s">
        <v>1921</v>
      </c>
      <c r="D275" s="76" t="s">
        <v>239</v>
      </c>
      <c r="E275" s="76" t="s">
        <v>1922</v>
      </c>
      <c r="F275" s="57">
        <v>66174125524</v>
      </c>
      <c r="G275" s="76" t="s">
        <v>1923</v>
      </c>
      <c r="H275" s="102" t="s">
        <v>4968</v>
      </c>
      <c r="I275" s="76" t="s">
        <v>1924</v>
      </c>
      <c r="J275" s="76" t="s">
        <v>332</v>
      </c>
      <c r="K275" s="58">
        <v>6</v>
      </c>
      <c r="L275" s="107" t="s">
        <v>1925</v>
      </c>
      <c r="M275" s="406"/>
      <c r="N275" s="291"/>
      <c r="O275" s="291"/>
      <c r="P275" s="291"/>
      <c r="Q275" s="291"/>
      <c r="R275" s="291"/>
      <c r="S275" s="291"/>
      <c r="T275" s="291"/>
      <c r="U275" s="291"/>
      <c r="V275" s="291"/>
      <c r="W275" s="291"/>
      <c r="X275" s="327"/>
      <c r="Y275" s="183"/>
      <c r="Z275" s="60"/>
      <c r="AA275" s="60"/>
      <c r="AB275" s="60"/>
      <c r="AC275" s="61"/>
      <c r="AD275" s="61"/>
      <c r="AE275" s="12"/>
      <c r="AF275" s="13"/>
      <c r="AG275" s="10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</row>
    <row r="276" spans="1:51" ht="20.25" customHeight="1">
      <c r="A276" s="74">
        <v>266</v>
      </c>
      <c r="B276" s="74">
        <v>24</v>
      </c>
      <c r="C276" s="75" t="s">
        <v>1926</v>
      </c>
      <c r="D276" s="76" t="s">
        <v>1927</v>
      </c>
      <c r="E276" s="76" t="s">
        <v>1928</v>
      </c>
      <c r="F276" s="57">
        <v>43047317885</v>
      </c>
      <c r="G276" s="76" t="s">
        <v>1929</v>
      </c>
      <c r="H276" s="126" t="s">
        <v>1930</v>
      </c>
      <c r="I276" s="76" t="s">
        <v>1931</v>
      </c>
      <c r="J276" s="76" t="s">
        <v>351</v>
      </c>
      <c r="K276" s="58">
        <v>8</v>
      </c>
      <c r="L276" s="107" t="s">
        <v>595</v>
      </c>
      <c r="M276" s="406" t="s">
        <v>1932</v>
      </c>
      <c r="N276" s="291"/>
      <c r="O276" s="291"/>
      <c r="P276" s="291"/>
      <c r="Q276" s="291"/>
      <c r="R276" s="291"/>
      <c r="S276" s="291"/>
      <c r="T276" s="291"/>
      <c r="U276" s="291"/>
      <c r="V276" s="291"/>
      <c r="W276" s="291"/>
      <c r="X276" s="327"/>
      <c r="Y276" s="183"/>
      <c r="Z276" s="60"/>
      <c r="AA276" s="60"/>
      <c r="AB276" s="60"/>
      <c r="AC276" s="61"/>
      <c r="AD276" s="61"/>
      <c r="AE276" s="15"/>
      <c r="AF276" s="16"/>
      <c r="AG276" s="17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</row>
    <row r="277" spans="1:51" ht="20.25" customHeight="1">
      <c r="A277" s="74">
        <v>267</v>
      </c>
      <c r="B277" s="74">
        <v>25</v>
      </c>
      <c r="C277" s="75" t="s">
        <v>1933</v>
      </c>
      <c r="D277" s="76" t="s">
        <v>1934</v>
      </c>
      <c r="E277" s="76" t="s">
        <v>1935</v>
      </c>
      <c r="F277" s="57">
        <v>47027067052</v>
      </c>
      <c r="G277" s="76" t="s">
        <v>1936</v>
      </c>
      <c r="H277" s="102" t="s">
        <v>4969</v>
      </c>
      <c r="I277" s="76" t="s">
        <v>129</v>
      </c>
      <c r="J277" s="76" t="s">
        <v>1937</v>
      </c>
      <c r="K277" s="58">
        <v>5</v>
      </c>
      <c r="L277" s="107" t="s">
        <v>131</v>
      </c>
      <c r="M277" s="406" t="s">
        <v>1938</v>
      </c>
      <c r="N277" s="291"/>
      <c r="O277" s="291"/>
      <c r="P277" s="291"/>
      <c r="Q277" s="291"/>
      <c r="R277" s="291"/>
      <c r="S277" s="291"/>
      <c r="T277" s="291"/>
      <c r="U277" s="291"/>
      <c r="V277" s="291"/>
      <c r="W277" s="291"/>
      <c r="X277" s="343"/>
      <c r="Y277" s="141"/>
      <c r="Z277" s="60"/>
      <c r="AA277" s="60"/>
      <c r="AB277" s="95"/>
      <c r="AC277" s="61"/>
      <c r="AD277" s="61"/>
      <c r="AE277" s="8"/>
      <c r="AF277" s="9"/>
      <c r="AG277" s="10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</row>
    <row r="278" spans="1:51" ht="20.25" customHeight="1">
      <c r="A278" s="74">
        <v>268</v>
      </c>
      <c r="B278" s="74">
        <v>26</v>
      </c>
      <c r="C278" s="75" t="s">
        <v>1939</v>
      </c>
      <c r="D278" s="76" t="s">
        <v>1940</v>
      </c>
      <c r="E278" s="76" t="s">
        <v>1941</v>
      </c>
      <c r="F278" s="57">
        <v>74823702199</v>
      </c>
      <c r="G278" s="76" t="s">
        <v>1942</v>
      </c>
      <c r="H278" s="126" t="s">
        <v>1943</v>
      </c>
      <c r="I278" s="76" t="s">
        <v>147</v>
      </c>
      <c r="J278" s="76" t="s">
        <v>367</v>
      </c>
      <c r="K278" s="58">
        <v>10</v>
      </c>
      <c r="L278" s="107"/>
      <c r="M278" s="406" t="s">
        <v>1944</v>
      </c>
      <c r="N278" s="291"/>
      <c r="O278" s="291"/>
      <c r="P278" s="291"/>
      <c r="Q278" s="291"/>
      <c r="R278" s="291"/>
      <c r="S278" s="291"/>
      <c r="T278" s="291"/>
      <c r="U278" s="291"/>
      <c r="V278" s="291"/>
      <c r="W278" s="291"/>
      <c r="X278" s="335"/>
      <c r="Y278" s="141"/>
      <c r="Z278" s="60"/>
      <c r="AA278" s="60"/>
      <c r="AB278" s="96"/>
      <c r="AC278" s="61"/>
      <c r="AD278" s="61"/>
      <c r="AE278" s="8"/>
      <c r="AF278" s="9"/>
      <c r="AG278" s="10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</row>
    <row r="279" spans="1:51" ht="20.25" customHeight="1">
      <c r="A279" s="74">
        <v>269</v>
      </c>
      <c r="B279" s="74">
        <v>27</v>
      </c>
      <c r="C279" s="75" t="s">
        <v>831</v>
      </c>
      <c r="D279" s="76" t="s">
        <v>832</v>
      </c>
      <c r="E279" s="76" t="s">
        <v>1945</v>
      </c>
      <c r="F279" s="57">
        <v>36283333138</v>
      </c>
      <c r="G279" s="76" t="s">
        <v>1946</v>
      </c>
      <c r="H279" s="126" t="s">
        <v>133</v>
      </c>
      <c r="I279" s="76" t="s">
        <v>31</v>
      </c>
      <c r="J279" s="76" t="s">
        <v>739</v>
      </c>
      <c r="K279" s="58">
        <v>5</v>
      </c>
      <c r="L279" s="107" t="s">
        <v>1947</v>
      </c>
      <c r="M279" s="406" t="s">
        <v>1948</v>
      </c>
      <c r="N279" s="291"/>
      <c r="O279" s="291"/>
      <c r="P279" s="291"/>
      <c r="Q279" s="291"/>
      <c r="R279" s="291"/>
      <c r="S279" s="291"/>
      <c r="T279" s="291"/>
      <c r="U279" s="291"/>
      <c r="V279" s="291"/>
      <c r="W279" s="291"/>
      <c r="X279" s="327"/>
      <c r="Y279" s="141"/>
      <c r="Z279" s="60"/>
      <c r="AA279" s="60"/>
      <c r="AB279" s="121"/>
      <c r="AC279" s="61"/>
      <c r="AD279" s="61"/>
      <c r="AE279" s="5"/>
      <c r="AF279" s="6"/>
      <c r="AG279" s="7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</row>
    <row r="280" spans="1:51" ht="20.25" customHeight="1">
      <c r="A280" s="74">
        <v>270</v>
      </c>
      <c r="B280" s="74">
        <v>28</v>
      </c>
      <c r="C280" s="75" t="s">
        <v>1949</v>
      </c>
      <c r="D280" s="76" t="s">
        <v>1950</v>
      </c>
      <c r="E280" s="76" t="s">
        <v>1951</v>
      </c>
      <c r="F280" s="57">
        <v>77458057468</v>
      </c>
      <c r="G280" s="76" t="s">
        <v>1952</v>
      </c>
      <c r="H280" s="102" t="s">
        <v>1953</v>
      </c>
      <c r="I280" s="76" t="s">
        <v>31</v>
      </c>
      <c r="J280" s="76" t="s">
        <v>1418</v>
      </c>
      <c r="K280" s="58">
        <v>7</v>
      </c>
      <c r="L280" s="107" t="s">
        <v>1105</v>
      </c>
      <c r="M280" s="406" t="s">
        <v>1954</v>
      </c>
      <c r="N280" s="291"/>
      <c r="O280" s="291"/>
      <c r="P280" s="291"/>
      <c r="Q280" s="291"/>
      <c r="R280" s="291"/>
      <c r="S280" s="291"/>
      <c r="T280" s="291"/>
      <c r="U280" s="291"/>
      <c r="V280" s="291"/>
      <c r="W280" s="291"/>
      <c r="X280" s="327"/>
      <c r="Y280" s="97"/>
      <c r="Z280" s="60"/>
      <c r="AA280" s="60"/>
      <c r="AB280" s="184"/>
      <c r="AC280" s="61"/>
      <c r="AD280" s="61"/>
      <c r="AE280" s="12"/>
      <c r="AF280" s="13"/>
      <c r="AG280" s="10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</row>
    <row r="281" spans="1:51" ht="20.25" customHeight="1">
      <c r="A281" s="74">
        <v>271</v>
      </c>
      <c r="B281" s="74">
        <v>29</v>
      </c>
      <c r="C281" s="75" t="s">
        <v>1955</v>
      </c>
      <c r="D281" s="76" t="s">
        <v>1956</v>
      </c>
      <c r="E281" s="76" t="s">
        <v>1957</v>
      </c>
      <c r="F281" s="57">
        <v>70898358963</v>
      </c>
      <c r="G281" s="76" t="s">
        <v>1958</v>
      </c>
      <c r="H281" s="83" t="s">
        <v>619</v>
      </c>
      <c r="I281" s="76" t="s">
        <v>1959</v>
      </c>
      <c r="J281" s="76" t="s">
        <v>259</v>
      </c>
      <c r="K281" s="58">
        <v>4</v>
      </c>
      <c r="L281" s="107" t="s">
        <v>302</v>
      </c>
      <c r="M281" s="406" t="s">
        <v>1960</v>
      </c>
      <c r="N281" s="291"/>
      <c r="O281" s="291"/>
      <c r="P281" s="291"/>
      <c r="Q281" s="291"/>
      <c r="R281" s="291"/>
      <c r="S281" s="291"/>
      <c r="T281" s="291"/>
      <c r="U281" s="291"/>
      <c r="V281" s="291"/>
      <c r="W281" s="291"/>
      <c r="X281" s="326"/>
      <c r="Y281" s="141"/>
      <c r="Z281" s="60"/>
      <c r="AA281" s="60"/>
      <c r="AB281" s="60"/>
      <c r="AC281" s="61"/>
      <c r="AD281" s="61"/>
      <c r="AE281" s="8"/>
      <c r="AF281" s="9"/>
      <c r="AG281" s="10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</row>
    <row r="282" spans="1:51" ht="20.25" customHeight="1">
      <c r="A282" s="74">
        <v>272</v>
      </c>
      <c r="B282" s="74">
        <v>30</v>
      </c>
      <c r="C282" s="75" t="s">
        <v>1961</v>
      </c>
      <c r="D282" s="76" t="s">
        <v>1962</v>
      </c>
      <c r="E282" s="76" t="s">
        <v>1963</v>
      </c>
      <c r="F282" s="57">
        <v>85168360573</v>
      </c>
      <c r="G282" s="76" t="s">
        <v>1964</v>
      </c>
      <c r="H282" s="83" t="s">
        <v>1965</v>
      </c>
      <c r="I282" s="76" t="s">
        <v>557</v>
      </c>
      <c r="J282" s="76" t="s">
        <v>558</v>
      </c>
      <c r="K282" s="58"/>
      <c r="L282" s="107" t="s">
        <v>1226</v>
      </c>
      <c r="M282" s="406" t="s">
        <v>1966</v>
      </c>
      <c r="N282" s="291"/>
      <c r="O282" s="291"/>
      <c r="P282" s="291"/>
      <c r="Q282" s="291"/>
      <c r="R282" s="291"/>
      <c r="S282" s="291"/>
      <c r="T282" s="291"/>
      <c r="U282" s="291"/>
      <c r="V282" s="291"/>
      <c r="W282" s="291"/>
      <c r="X282" s="335"/>
      <c r="Y282" s="141"/>
      <c r="Z282" s="60"/>
      <c r="AA282" s="60"/>
      <c r="AB282" s="121"/>
      <c r="AC282" s="61"/>
      <c r="AD282" s="61"/>
      <c r="AE282" s="5"/>
      <c r="AF282" s="6"/>
      <c r="AG282" s="7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</row>
    <row r="283" spans="1:51" ht="20.25" customHeight="1">
      <c r="A283" s="74">
        <v>273</v>
      </c>
      <c r="B283" s="74">
        <v>31</v>
      </c>
      <c r="C283" s="75" t="s">
        <v>1967</v>
      </c>
      <c r="D283" s="76" t="s">
        <v>1968</v>
      </c>
      <c r="E283" s="76" t="s">
        <v>1969</v>
      </c>
      <c r="F283" s="57">
        <v>20778874359</v>
      </c>
      <c r="G283" s="76" t="s">
        <v>1970</v>
      </c>
      <c r="H283" s="77" t="s">
        <v>1971</v>
      </c>
      <c r="I283" s="76" t="s">
        <v>31</v>
      </c>
      <c r="J283" s="76" t="s">
        <v>32</v>
      </c>
      <c r="K283" s="58">
        <v>5</v>
      </c>
      <c r="L283" s="107" t="s">
        <v>33</v>
      </c>
      <c r="M283" s="406" t="s">
        <v>1972</v>
      </c>
      <c r="N283" s="291"/>
      <c r="O283" s="291"/>
      <c r="P283" s="291"/>
      <c r="Q283" s="291"/>
      <c r="R283" s="291"/>
      <c r="S283" s="291"/>
      <c r="T283" s="291"/>
      <c r="U283" s="291"/>
      <c r="V283" s="291"/>
      <c r="W283" s="291"/>
      <c r="X283" s="335"/>
      <c r="Y283" s="141"/>
      <c r="Z283" s="60"/>
      <c r="AA283" s="60"/>
      <c r="AB283" s="184"/>
      <c r="AC283" s="61"/>
      <c r="AD283" s="61"/>
      <c r="AE283" s="12"/>
      <c r="AF283" s="13"/>
      <c r="AG283" s="10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</row>
    <row r="284" spans="1:51" ht="20.25" customHeight="1">
      <c r="A284" s="74">
        <v>274</v>
      </c>
      <c r="B284" s="74">
        <v>32</v>
      </c>
      <c r="C284" s="75" t="s">
        <v>833</v>
      </c>
      <c r="D284" s="76" t="s">
        <v>834</v>
      </c>
      <c r="E284" s="76" t="s">
        <v>1973</v>
      </c>
      <c r="F284" s="57">
        <v>71128129163</v>
      </c>
      <c r="G284" s="76" t="s">
        <v>1974</v>
      </c>
      <c r="H284" s="83" t="s">
        <v>1975</v>
      </c>
      <c r="I284" s="76" t="s">
        <v>385</v>
      </c>
      <c r="J284" s="57" t="s">
        <v>1976</v>
      </c>
      <c r="K284" s="58">
        <v>10</v>
      </c>
      <c r="L284" s="107" t="s">
        <v>1051</v>
      </c>
      <c r="M284" s="406" t="s">
        <v>1977</v>
      </c>
      <c r="N284" s="291"/>
      <c r="O284" s="291"/>
      <c r="P284" s="291"/>
      <c r="Q284" s="291"/>
      <c r="R284" s="291"/>
      <c r="S284" s="291"/>
      <c r="T284" s="291"/>
      <c r="U284" s="291"/>
      <c r="V284" s="291"/>
      <c r="W284" s="291"/>
      <c r="X284" s="335"/>
      <c r="Y284" s="141"/>
      <c r="Z284" s="60"/>
      <c r="AA284" s="60"/>
      <c r="AB284" s="60"/>
      <c r="AC284" s="61"/>
      <c r="AD284" s="61"/>
      <c r="AE284" s="5"/>
      <c r="AF284" s="6"/>
      <c r="AG284" s="7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</row>
    <row r="285" spans="1:51" ht="20.25" customHeight="1">
      <c r="A285" s="74">
        <v>275</v>
      </c>
      <c r="B285" s="74">
        <v>33</v>
      </c>
      <c r="C285" s="75" t="s">
        <v>1978</v>
      </c>
      <c r="D285" s="76" t="s">
        <v>1979</v>
      </c>
      <c r="E285" s="76" t="s">
        <v>1980</v>
      </c>
      <c r="F285" s="57">
        <v>42726970728</v>
      </c>
      <c r="G285" s="76" t="s">
        <v>1981</v>
      </c>
      <c r="H285" s="83" t="s">
        <v>1982</v>
      </c>
      <c r="I285" s="76" t="s">
        <v>1983</v>
      </c>
      <c r="J285" s="57"/>
      <c r="K285" s="58">
        <v>2</v>
      </c>
      <c r="L285" s="107" t="s">
        <v>282</v>
      </c>
      <c r="M285" s="406" t="s">
        <v>1984</v>
      </c>
      <c r="N285" s="291"/>
      <c r="O285" s="291"/>
      <c r="P285" s="291"/>
      <c r="Q285" s="291"/>
      <c r="R285" s="291"/>
      <c r="S285" s="291"/>
      <c r="T285" s="291"/>
      <c r="U285" s="291"/>
      <c r="V285" s="291"/>
      <c r="W285" s="291"/>
      <c r="X285" s="335"/>
      <c r="Y285" s="141"/>
      <c r="Z285" s="60"/>
      <c r="AA285" s="60"/>
      <c r="AB285" s="60"/>
      <c r="AC285" s="61"/>
      <c r="AD285" s="61"/>
      <c r="AE285" s="5"/>
      <c r="AF285" s="6"/>
      <c r="AG285" s="7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</row>
    <row r="286" spans="1:51" ht="20.25" customHeight="1">
      <c r="A286" s="74">
        <v>276</v>
      </c>
      <c r="B286" s="74">
        <v>34</v>
      </c>
      <c r="C286" s="75" t="s">
        <v>1985</v>
      </c>
      <c r="D286" s="76" t="s">
        <v>1986</v>
      </c>
      <c r="E286" s="76" t="s">
        <v>1987</v>
      </c>
      <c r="F286" s="57">
        <v>38366490894</v>
      </c>
      <c r="G286" s="76" t="s">
        <v>1988</v>
      </c>
      <c r="H286" s="83" t="s">
        <v>1989</v>
      </c>
      <c r="I286" s="76" t="s">
        <v>201</v>
      </c>
      <c r="J286" s="76" t="s">
        <v>1990</v>
      </c>
      <c r="K286" s="58">
        <v>6</v>
      </c>
      <c r="L286" s="107" t="s">
        <v>1707</v>
      </c>
      <c r="M286" s="406" t="s">
        <v>1991</v>
      </c>
      <c r="N286" s="291"/>
      <c r="O286" s="291"/>
      <c r="P286" s="291"/>
      <c r="Q286" s="291"/>
      <c r="R286" s="291"/>
      <c r="S286" s="291"/>
      <c r="T286" s="291"/>
      <c r="U286" s="291"/>
      <c r="V286" s="291"/>
      <c r="W286" s="291"/>
      <c r="X286" s="326"/>
      <c r="Y286" s="141"/>
      <c r="Z286" s="60"/>
      <c r="AA286" s="60"/>
      <c r="AB286" s="60"/>
      <c r="AC286" s="61"/>
      <c r="AD286" s="61"/>
      <c r="AE286" s="8"/>
      <c r="AF286" s="9"/>
      <c r="AG286" s="10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</row>
    <row r="287" spans="1:51" ht="20.25" customHeight="1">
      <c r="A287" s="74">
        <v>277</v>
      </c>
      <c r="B287" s="74">
        <v>35</v>
      </c>
      <c r="C287" s="75" t="s">
        <v>1703</v>
      </c>
      <c r="D287" s="76" t="s">
        <v>1992</v>
      </c>
      <c r="E287" s="76" t="s">
        <v>1993</v>
      </c>
      <c r="F287" s="57">
        <v>45593319959</v>
      </c>
      <c r="G287" s="76" t="s">
        <v>1994</v>
      </c>
      <c r="H287" s="169" t="s">
        <v>63</v>
      </c>
      <c r="I287" s="76" t="s">
        <v>1995</v>
      </c>
      <c r="J287" s="76" t="s">
        <v>161</v>
      </c>
      <c r="K287" s="58">
        <v>6</v>
      </c>
      <c r="L287" s="107" t="s">
        <v>24</v>
      </c>
      <c r="M287" s="406" t="s">
        <v>1996</v>
      </c>
      <c r="N287" s="291"/>
      <c r="O287" s="291"/>
      <c r="P287" s="291"/>
      <c r="Q287" s="291"/>
      <c r="R287" s="291"/>
      <c r="S287" s="291"/>
      <c r="T287" s="291"/>
      <c r="U287" s="291"/>
      <c r="V287" s="291"/>
      <c r="W287" s="291"/>
      <c r="X287" s="335"/>
      <c r="Y287" s="141"/>
      <c r="Z287" s="60"/>
      <c r="AA287" s="60"/>
      <c r="AB287" s="60"/>
      <c r="AC287" s="61"/>
      <c r="AD287" s="61"/>
      <c r="AE287" s="12"/>
      <c r="AF287" s="13"/>
      <c r="AG287" s="7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</row>
    <row r="288" spans="1:51" ht="20.25" customHeight="1">
      <c r="A288" s="74">
        <v>278</v>
      </c>
      <c r="B288" s="74">
        <v>36</v>
      </c>
      <c r="C288" s="75" t="s">
        <v>1997</v>
      </c>
      <c r="D288" s="76" t="s">
        <v>1998</v>
      </c>
      <c r="E288" s="76" t="s">
        <v>1999</v>
      </c>
      <c r="F288" s="57">
        <v>38741998657</v>
      </c>
      <c r="G288" s="76" t="s">
        <v>2000</v>
      </c>
      <c r="H288" s="89" t="s">
        <v>1474</v>
      </c>
      <c r="I288" s="76" t="s">
        <v>70</v>
      </c>
      <c r="J288" s="57" t="s">
        <v>2001</v>
      </c>
      <c r="K288" s="58">
        <v>5</v>
      </c>
      <c r="L288" s="107" t="s">
        <v>72</v>
      </c>
      <c r="M288" s="406" t="s">
        <v>1386</v>
      </c>
      <c r="N288" s="291"/>
      <c r="O288" s="291"/>
      <c r="P288" s="291"/>
      <c r="Q288" s="291"/>
      <c r="R288" s="291"/>
      <c r="S288" s="291"/>
      <c r="T288" s="291"/>
      <c r="U288" s="291"/>
      <c r="V288" s="291"/>
      <c r="W288" s="291"/>
      <c r="X288" s="326"/>
      <c r="Y288" s="141"/>
      <c r="Z288" s="60"/>
      <c r="AA288" s="60"/>
      <c r="AB288" s="60"/>
      <c r="AC288" s="61"/>
      <c r="AD288" s="61"/>
      <c r="AE288" s="12"/>
      <c r="AF288" s="13"/>
      <c r="AG288" s="10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</row>
    <row r="289" spans="1:51" ht="20.25" customHeight="1">
      <c r="A289" s="74">
        <v>279</v>
      </c>
      <c r="B289" s="74">
        <v>37</v>
      </c>
      <c r="C289" s="75" t="s">
        <v>836</v>
      </c>
      <c r="D289" s="76" t="s">
        <v>837</v>
      </c>
      <c r="E289" s="76" t="s">
        <v>2002</v>
      </c>
      <c r="F289" s="57">
        <v>42987580097</v>
      </c>
      <c r="G289" s="76" t="s">
        <v>2003</v>
      </c>
      <c r="H289" s="77" t="s">
        <v>610</v>
      </c>
      <c r="I289" s="76" t="s">
        <v>2004</v>
      </c>
      <c r="J289" s="57"/>
      <c r="K289" s="58">
        <v>4</v>
      </c>
      <c r="L289" s="107" t="s">
        <v>24</v>
      </c>
      <c r="M289" s="406" t="s">
        <v>2005</v>
      </c>
      <c r="N289" s="291"/>
      <c r="O289" s="291"/>
      <c r="P289" s="291"/>
      <c r="Q289" s="291"/>
      <c r="R289" s="291"/>
      <c r="S289" s="291"/>
      <c r="T289" s="291"/>
      <c r="U289" s="291"/>
      <c r="V289" s="291"/>
      <c r="W289" s="291"/>
      <c r="X289" s="335"/>
      <c r="Y289" s="141"/>
      <c r="Z289" s="60"/>
      <c r="AA289" s="60"/>
      <c r="AB289" s="60"/>
      <c r="AC289" s="61"/>
      <c r="AD289" s="61"/>
      <c r="AE289" s="5"/>
      <c r="AF289" s="6"/>
      <c r="AG289" s="7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</row>
    <row r="290" spans="1:51" ht="20.25" customHeight="1">
      <c r="A290" s="74">
        <v>280</v>
      </c>
      <c r="B290" s="74">
        <v>38</v>
      </c>
      <c r="C290" s="75" t="s">
        <v>2006</v>
      </c>
      <c r="D290" s="76" t="s">
        <v>2007</v>
      </c>
      <c r="E290" s="76" t="s">
        <v>2008</v>
      </c>
      <c r="F290" s="57">
        <v>21940297306</v>
      </c>
      <c r="G290" s="76" t="s">
        <v>2009</v>
      </c>
      <c r="H290" s="83" t="s">
        <v>2010</v>
      </c>
      <c r="I290" s="76" t="s">
        <v>106</v>
      </c>
      <c r="J290" s="57"/>
      <c r="K290" s="58">
        <v>7</v>
      </c>
      <c r="L290" s="107" t="s">
        <v>108</v>
      </c>
      <c r="M290" s="406" t="s">
        <v>2011</v>
      </c>
      <c r="N290" s="291"/>
      <c r="O290" s="291"/>
      <c r="P290" s="291"/>
      <c r="Q290" s="291"/>
      <c r="R290" s="291"/>
      <c r="S290" s="291"/>
      <c r="T290" s="291"/>
      <c r="U290" s="291"/>
      <c r="V290" s="291"/>
      <c r="W290" s="291"/>
      <c r="X290" s="335"/>
      <c r="Y290" s="141"/>
      <c r="Z290" s="60"/>
      <c r="AA290" s="60"/>
      <c r="AB290" s="60"/>
      <c r="AC290" s="61"/>
      <c r="AD290" s="61"/>
      <c r="AE290" s="12"/>
      <c r="AF290" s="13"/>
      <c r="AG290" s="7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</row>
    <row r="291" spans="1:51" ht="20.25" customHeight="1">
      <c r="A291" s="74">
        <v>281</v>
      </c>
      <c r="B291" s="74">
        <v>39</v>
      </c>
      <c r="C291" s="75" t="s">
        <v>2012</v>
      </c>
      <c r="D291" s="76" t="s">
        <v>2013</v>
      </c>
      <c r="E291" s="76" t="s">
        <v>2014</v>
      </c>
      <c r="F291" s="57">
        <v>86170393146</v>
      </c>
      <c r="G291" s="76" t="s">
        <v>2015</v>
      </c>
      <c r="H291" s="126" t="s">
        <v>2016</v>
      </c>
      <c r="I291" s="76" t="s">
        <v>331</v>
      </c>
      <c r="J291" s="76" t="s">
        <v>1721</v>
      </c>
      <c r="K291" s="58">
        <v>2</v>
      </c>
      <c r="L291" s="107" t="s">
        <v>24</v>
      </c>
      <c r="M291" s="406" t="s">
        <v>2017</v>
      </c>
      <c r="N291" s="291"/>
      <c r="O291" s="291"/>
      <c r="P291" s="291"/>
      <c r="Q291" s="291"/>
      <c r="R291" s="291"/>
      <c r="S291" s="291"/>
      <c r="T291" s="291"/>
      <c r="U291" s="291"/>
      <c r="V291" s="291"/>
      <c r="W291" s="291"/>
      <c r="X291" s="335"/>
      <c r="Y291" s="141"/>
      <c r="Z291" s="60"/>
      <c r="AA291" s="60"/>
      <c r="AB291" s="60"/>
      <c r="AC291" s="61"/>
      <c r="AD291" s="61"/>
      <c r="AE291" s="5"/>
      <c r="AF291" s="6"/>
      <c r="AG291" s="7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</row>
    <row r="292" spans="1:51" ht="20.25" customHeight="1">
      <c r="A292" s="74">
        <v>282</v>
      </c>
      <c r="B292" s="74">
        <v>40</v>
      </c>
      <c r="C292" s="75" t="s">
        <v>826</v>
      </c>
      <c r="D292" s="76" t="s">
        <v>827</v>
      </c>
      <c r="E292" s="76" t="s">
        <v>2018</v>
      </c>
      <c r="F292" s="57">
        <v>98164820743</v>
      </c>
      <c r="G292" s="76" t="s">
        <v>2019</v>
      </c>
      <c r="H292" s="102" t="s">
        <v>99</v>
      </c>
      <c r="I292" s="76" t="s">
        <v>201</v>
      </c>
      <c r="J292" s="76" t="s">
        <v>1023</v>
      </c>
      <c r="K292" s="58">
        <v>3</v>
      </c>
      <c r="L292" s="107" t="s">
        <v>302</v>
      </c>
      <c r="M292" s="406" t="s">
        <v>2020</v>
      </c>
      <c r="N292" s="291"/>
      <c r="O292" s="291"/>
      <c r="P292" s="291"/>
      <c r="Q292" s="291"/>
      <c r="R292" s="291"/>
      <c r="S292" s="291"/>
      <c r="T292" s="291"/>
      <c r="U292" s="291"/>
      <c r="V292" s="291"/>
      <c r="W292" s="291"/>
      <c r="X292" s="335"/>
      <c r="Y292" s="141"/>
      <c r="Z292" s="60"/>
      <c r="AA292" s="60"/>
      <c r="AB292" s="60"/>
      <c r="AC292" s="61"/>
      <c r="AD292" s="61"/>
      <c r="AE292" s="8"/>
      <c r="AF292" s="9"/>
      <c r="AG292" s="10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</row>
    <row r="293" spans="1:51" ht="20.25" customHeight="1">
      <c r="A293" s="74">
        <v>283</v>
      </c>
      <c r="B293" s="74">
        <v>41</v>
      </c>
      <c r="C293" s="75" t="s">
        <v>2021</v>
      </c>
      <c r="D293" s="76" t="s">
        <v>239</v>
      </c>
      <c r="E293" s="76" t="s">
        <v>2022</v>
      </c>
      <c r="F293" s="57">
        <v>96800230324</v>
      </c>
      <c r="G293" s="76" t="s">
        <v>2023</v>
      </c>
      <c r="H293" s="102" t="s">
        <v>4970</v>
      </c>
      <c r="I293" s="76" t="s">
        <v>2024</v>
      </c>
      <c r="J293" s="76" t="s">
        <v>161</v>
      </c>
      <c r="K293" s="58">
        <v>2</v>
      </c>
      <c r="L293" s="107" t="s">
        <v>2025</v>
      </c>
      <c r="M293" s="406" t="s">
        <v>2026</v>
      </c>
      <c r="N293" s="291"/>
      <c r="O293" s="291"/>
      <c r="P293" s="291"/>
      <c r="Q293" s="291"/>
      <c r="R293" s="291"/>
      <c r="S293" s="291"/>
      <c r="T293" s="291"/>
      <c r="U293" s="291"/>
      <c r="V293" s="291"/>
      <c r="W293" s="291"/>
      <c r="X293" s="343"/>
      <c r="Y293" s="141"/>
      <c r="Z293" s="60"/>
      <c r="AA293" s="60"/>
      <c r="AB293" s="85"/>
      <c r="AC293" s="61"/>
      <c r="AD293" s="61"/>
      <c r="AE293" s="5"/>
      <c r="AF293" s="6"/>
      <c r="AG293" s="7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</row>
    <row r="294" spans="1:51" ht="20.25" customHeight="1">
      <c r="A294" s="74">
        <v>284</v>
      </c>
      <c r="B294" s="74">
        <v>42</v>
      </c>
      <c r="C294" s="75" t="s">
        <v>2027</v>
      </c>
      <c r="D294" s="76" t="s">
        <v>2028</v>
      </c>
      <c r="E294" s="76" t="s">
        <v>2029</v>
      </c>
      <c r="F294" s="84" t="s">
        <v>2030</v>
      </c>
      <c r="G294" s="76" t="s">
        <v>2031</v>
      </c>
      <c r="H294" s="102" t="s">
        <v>4971</v>
      </c>
      <c r="I294" s="76" t="s">
        <v>129</v>
      </c>
      <c r="J294" s="76" t="s">
        <v>130</v>
      </c>
      <c r="K294" s="58">
        <v>6</v>
      </c>
      <c r="L294" s="107" t="s">
        <v>131</v>
      </c>
      <c r="M294" s="406" t="s">
        <v>2032</v>
      </c>
      <c r="N294" s="291"/>
      <c r="O294" s="291"/>
      <c r="P294" s="291"/>
      <c r="Q294" s="291"/>
      <c r="R294" s="291"/>
      <c r="S294" s="291"/>
      <c r="T294" s="291"/>
      <c r="U294" s="291"/>
      <c r="V294" s="291"/>
      <c r="W294" s="291"/>
      <c r="X294" s="335"/>
      <c r="Y294" s="183"/>
      <c r="Z294" s="60"/>
      <c r="AA294" s="60"/>
      <c r="AB294" s="60"/>
      <c r="AC294" s="61"/>
      <c r="AD294" s="61"/>
      <c r="AE294" s="12"/>
      <c r="AF294" s="13"/>
      <c r="AG294" s="10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</row>
    <row r="295" spans="1:51" ht="20.25" customHeight="1">
      <c r="A295" s="74">
        <v>285</v>
      </c>
      <c r="B295" s="74">
        <v>43</v>
      </c>
      <c r="C295" s="75" t="s">
        <v>2033</v>
      </c>
      <c r="D295" s="76" t="s">
        <v>2034</v>
      </c>
      <c r="E295" s="76" t="s">
        <v>2035</v>
      </c>
      <c r="F295" s="84" t="s">
        <v>2036</v>
      </c>
      <c r="G295" s="76" t="s">
        <v>2037</v>
      </c>
      <c r="H295" s="126" t="s">
        <v>2038</v>
      </c>
      <c r="I295" s="76" t="s">
        <v>106</v>
      </c>
      <c r="J295" s="76" t="s">
        <v>2039</v>
      </c>
      <c r="K295" s="58">
        <v>4</v>
      </c>
      <c r="L295" s="107" t="s">
        <v>595</v>
      </c>
      <c r="M295" s="406" t="s">
        <v>2040</v>
      </c>
      <c r="N295" s="291"/>
      <c r="O295" s="291"/>
      <c r="P295" s="291"/>
      <c r="Q295" s="291"/>
      <c r="R295" s="291"/>
      <c r="S295" s="291"/>
      <c r="T295" s="291"/>
      <c r="U295" s="291"/>
      <c r="V295" s="291"/>
      <c r="W295" s="291"/>
      <c r="X295" s="335"/>
      <c r="Y295" s="183"/>
      <c r="Z295" s="60"/>
      <c r="AA295" s="60"/>
      <c r="AB295" s="60"/>
      <c r="AC295" s="61"/>
      <c r="AD295" s="61"/>
      <c r="AE295" s="8"/>
      <c r="AF295" s="9"/>
      <c r="AG295" s="10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</row>
    <row r="296" spans="1:51" ht="20.25" customHeight="1">
      <c r="A296" s="74">
        <v>286</v>
      </c>
      <c r="B296" s="74">
        <v>44</v>
      </c>
      <c r="C296" s="75" t="s">
        <v>2041</v>
      </c>
      <c r="D296" s="76" t="s">
        <v>2042</v>
      </c>
      <c r="E296" s="76" t="s">
        <v>1792</v>
      </c>
      <c r="F296" s="84" t="s">
        <v>2043</v>
      </c>
      <c r="G296" s="76" t="s">
        <v>2044</v>
      </c>
      <c r="H296" s="126" t="s">
        <v>2045</v>
      </c>
      <c r="I296" s="76" t="s">
        <v>40</v>
      </c>
      <c r="J296" s="76" t="s">
        <v>1375</v>
      </c>
      <c r="K296" s="58">
        <v>3</v>
      </c>
      <c r="L296" s="107"/>
      <c r="M296" s="406" t="s">
        <v>2046</v>
      </c>
      <c r="N296" s="291"/>
      <c r="O296" s="291"/>
      <c r="P296" s="291"/>
      <c r="Q296" s="291"/>
      <c r="R296" s="291"/>
      <c r="S296" s="291"/>
      <c r="T296" s="291"/>
      <c r="U296" s="291"/>
      <c r="V296" s="291"/>
      <c r="W296" s="291"/>
      <c r="X296" s="335"/>
      <c r="Y296" s="183"/>
      <c r="Z296" s="60"/>
      <c r="AA296" s="60"/>
      <c r="AB296" s="60"/>
      <c r="AC296" s="61"/>
      <c r="AD296" s="61"/>
      <c r="AE296" s="8"/>
      <c r="AF296" s="9"/>
      <c r="AG296" s="10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</row>
    <row r="297" spans="1:51" ht="20.25" customHeight="1">
      <c r="A297" s="74">
        <v>287</v>
      </c>
      <c r="B297" s="74">
        <v>45</v>
      </c>
      <c r="C297" s="75" t="s">
        <v>2047</v>
      </c>
      <c r="D297" s="76" t="s">
        <v>2048</v>
      </c>
      <c r="E297" s="76" t="s">
        <v>2049</v>
      </c>
      <c r="F297" s="84" t="s">
        <v>2050</v>
      </c>
      <c r="G297" s="76" t="s">
        <v>2051</v>
      </c>
      <c r="H297" s="102" t="s">
        <v>4972</v>
      </c>
      <c r="I297" s="76" t="s">
        <v>936</v>
      </c>
      <c r="J297" s="76" t="s">
        <v>259</v>
      </c>
      <c r="K297" s="58">
        <v>2</v>
      </c>
      <c r="L297" s="107" t="s">
        <v>24</v>
      </c>
      <c r="M297" s="406" t="s">
        <v>2052</v>
      </c>
      <c r="N297" s="291"/>
      <c r="O297" s="291"/>
      <c r="P297" s="291"/>
      <c r="Q297" s="291"/>
      <c r="R297" s="291"/>
      <c r="S297" s="291"/>
      <c r="T297" s="291"/>
      <c r="U297" s="291"/>
      <c r="V297" s="291"/>
      <c r="W297" s="291"/>
      <c r="X297" s="335"/>
      <c r="Y297" s="141"/>
      <c r="Z297" s="60"/>
      <c r="AA297" s="60"/>
      <c r="AB297" s="85"/>
      <c r="AC297" s="61"/>
      <c r="AD297" s="61"/>
      <c r="AE297" s="5"/>
      <c r="AF297" s="6"/>
      <c r="AG297" s="7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</row>
    <row r="298" spans="1:51" ht="20.25" customHeight="1">
      <c r="A298" s="74">
        <v>288</v>
      </c>
      <c r="B298" s="74">
        <v>46</v>
      </c>
      <c r="C298" s="75" t="s">
        <v>2053</v>
      </c>
      <c r="D298" s="76" t="s">
        <v>2054</v>
      </c>
      <c r="E298" s="76" t="s">
        <v>2055</v>
      </c>
      <c r="F298" s="57">
        <v>59629446020</v>
      </c>
      <c r="G298" s="76" t="s">
        <v>2056</v>
      </c>
      <c r="H298" s="102" t="str">
        <f>HYPERLINK("mailto:ured@os-kraljevica.skole.hr","ured@os-kraljevica.skole.hr")</f>
        <v>ured@os-kraljevica.skole.hr</v>
      </c>
      <c r="I298" s="76" t="s">
        <v>408</v>
      </c>
      <c r="J298" s="76" t="s">
        <v>424</v>
      </c>
      <c r="K298" s="58">
        <v>5</v>
      </c>
      <c r="L298" s="107" t="s">
        <v>1682</v>
      </c>
      <c r="M298" s="406" t="s">
        <v>2057</v>
      </c>
      <c r="N298" s="291"/>
      <c r="O298" s="291"/>
      <c r="P298" s="291"/>
      <c r="Q298" s="291"/>
      <c r="R298" s="291"/>
      <c r="S298" s="291"/>
      <c r="T298" s="291"/>
      <c r="U298" s="291"/>
      <c r="V298" s="291"/>
      <c r="W298" s="291"/>
      <c r="X298" s="327"/>
      <c r="Y298" s="141"/>
      <c r="Z298" s="60"/>
      <c r="AA298" s="60"/>
      <c r="AB298" s="185"/>
      <c r="AC298" s="61"/>
      <c r="AD298" s="61"/>
      <c r="AE298" s="15"/>
      <c r="AF298" s="16"/>
      <c r="AG298" s="17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</row>
    <row r="299" spans="1:51" ht="20.25" customHeight="1">
      <c r="A299" s="74">
        <v>289</v>
      </c>
      <c r="B299" s="74">
        <v>47</v>
      </c>
      <c r="C299" s="75" t="s">
        <v>2058</v>
      </c>
      <c r="D299" s="76" t="s">
        <v>2059</v>
      </c>
      <c r="E299" s="76" t="s">
        <v>2060</v>
      </c>
      <c r="F299" s="57">
        <v>24626211602</v>
      </c>
      <c r="G299" s="76" t="s">
        <v>2061</v>
      </c>
      <c r="H299" s="77" t="str">
        <f>HYPERLINK("mailto:os-cres@os-fpetrica-cres.skole.hr","os-cres@os-fpetrica-cres.skole.hr")</f>
        <v>os-cres@os-fpetrica-cres.skole.hr</v>
      </c>
      <c r="I299" s="76" t="s">
        <v>416</v>
      </c>
      <c r="J299" s="76" t="s">
        <v>955</v>
      </c>
      <c r="K299" s="58">
        <v>5</v>
      </c>
      <c r="L299" s="107" t="s">
        <v>1419</v>
      </c>
      <c r="M299" s="406" t="s">
        <v>2062</v>
      </c>
      <c r="N299" s="291"/>
      <c r="O299" s="291"/>
      <c r="P299" s="291"/>
      <c r="Q299" s="291"/>
      <c r="R299" s="291"/>
      <c r="S299" s="291"/>
      <c r="T299" s="291"/>
      <c r="U299" s="291"/>
      <c r="V299" s="291"/>
      <c r="W299" s="291"/>
      <c r="X299" s="326"/>
      <c r="Y299" s="141"/>
      <c r="Z299" s="60"/>
      <c r="AA299" s="60"/>
      <c r="AB299" s="60"/>
      <c r="AC299" s="61"/>
      <c r="AD299" s="61"/>
      <c r="AE299" s="5"/>
      <c r="AF299" s="6"/>
      <c r="AG299" s="7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</row>
    <row r="300" spans="1:51" ht="20.25" customHeight="1">
      <c r="A300" s="74">
        <v>290</v>
      </c>
      <c r="B300" s="74">
        <v>48</v>
      </c>
      <c r="C300" s="75" t="s">
        <v>2063</v>
      </c>
      <c r="D300" s="76" t="s">
        <v>2064</v>
      </c>
      <c r="E300" s="76" t="s">
        <v>2065</v>
      </c>
      <c r="F300" s="57">
        <v>91882392561</v>
      </c>
      <c r="G300" s="76" t="s">
        <v>2066</v>
      </c>
      <c r="H300" s="77" t="s">
        <v>4973</v>
      </c>
      <c r="I300" s="76" t="s">
        <v>2067</v>
      </c>
      <c r="J300" s="76" t="s">
        <v>1475</v>
      </c>
      <c r="K300" s="58">
        <v>4</v>
      </c>
      <c r="L300" s="107" t="s">
        <v>24</v>
      </c>
      <c r="M300" s="406" t="s">
        <v>2068</v>
      </c>
      <c r="N300" s="291"/>
      <c r="O300" s="291"/>
      <c r="P300" s="291"/>
      <c r="Q300" s="291"/>
      <c r="R300" s="291"/>
      <c r="S300" s="291"/>
      <c r="T300" s="291"/>
      <c r="U300" s="291"/>
      <c r="V300" s="291"/>
      <c r="W300" s="291"/>
      <c r="X300" s="335"/>
      <c r="Y300" s="141"/>
      <c r="Z300" s="60"/>
      <c r="AA300" s="60"/>
      <c r="AB300" s="60"/>
      <c r="AC300" s="61"/>
      <c r="AD300" s="61"/>
      <c r="AE300" s="5"/>
      <c r="AF300" s="6"/>
      <c r="AG300" s="7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</row>
    <row r="301" spans="1:51" ht="20.25" customHeight="1">
      <c r="A301" s="74">
        <v>291</v>
      </c>
      <c r="B301" s="74">
        <v>49</v>
      </c>
      <c r="C301" s="75" t="s">
        <v>2069</v>
      </c>
      <c r="D301" s="76" t="s">
        <v>2070</v>
      </c>
      <c r="E301" s="76" t="s">
        <v>1928</v>
      </c>
      <c r="F301" s="87">
        <v>67100119298</v>
      </c>
      <c r="G301" s="76" t="s">
        <v>2071</v>
      </c>
      <c r="H301" s="158" t="s">
        <v>2072</v>
      </c>
      <c r="I301" s="76" t="s">
        <v>106</v>
      </c>
      <c r="J301" s="76" t="s">
        <v>107</v>
      </c>
      <c r="K301" s="58">
        <v>5</v>
      </c>
      <c r="L301" s="107" t="s">
        <v>108</v>
      </c>
      <c r="M301" s="406" t="s">
        <v>2073</v>
      </c>
      <c r="N301" s="291"/>
      <c r="O301" s="291"/>
      <c r="P301" s="291"/>
      <c r="Q301" s="291"/>
      <c r="R301" s="291"/>
      <c r="S301" s="291"/>
      <c r="T301" s="291"/>
      <c r="U301" s="291"/>
      <c r="V301" s="291"/>
      <c r="W301" s="291"/>
      <c r="X301" s="335"/>
      <c r="Y301" s="141"/>
      <c r="Z301" s="60"/>
      <c r="AA301" s="60"/>
      <c r="AB301" s="60"/>
      <c r="AC301" s="61"/>
      <c r="AD301" s="61"/>
      <c r="AE301" s="12"/>
      <c r="AF301" s="13"/>
      <c r="AG301" s="7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</row>
    <row r="302" spans="1:51" ht="20.25" customHeight="1">
      <c r="A302" s="74">
        <v>292</v>
      </c>
      <c r="B302" s="74">
        <v>50</v>
      </c>
      <c r="C302" s="75" t="s">
        <v>839</v>
      </c>
      <c r="D302" s="76" t="s">
        <v>2074</v>
      </c>
      <c r="E302" s="76" t="s">
        <v>2075</v>
      </c>
      <c r="F302" s="57">
        <v>90552017368</v>
      </c>
      <c r="G302" s="76" t="s">
        <v>2076</v>
      </c>
      <c r="H302" s="93" t="s">
        <v>630</v>
      </c>
      <c r="I302" s="76" t="s">
        <v>430</v>
      </c>
      <c r="J302" s="76" t="s">
        <v>2077</v>
      </c>
      <c r="K302" s="58">
        <v>9</v>
      </c>
      <c r="L302" s="107" t="s">
        <v>282</v>
      </c>
      <c r="M302" s="406" t="s">
        <v>838</v>
      </c>
      <c r="N302" s="291"/>
      <c r="O302" s="291"/>
      <c r="P302" s="291"/>
      <c r="Q302" s="291"/>
      <c r="R302" s="291"/>
      <c r="S302" s="291"/>
      <c r="T302" s="291"/>
      <c r="U302" s="291"/>
      <c r="V302" s="291"/>
      <c r="W302" s="291"/>
      <c r="X302" s="335"/>
      <c r="Y302" s="141"/>
      <c r="Z302" s="96"/>
      <c r="AA302" s="60"/>
      <c r="AB302" s="60"/>
      <c r="AC302" s="61"/>
      <c r="AD302" s="61"/>
      <c r="AE302" s="5"/>
      <c r="AF302" s="6"/>
      <c r="AG302" s="7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</row>
    <row r="303" spans="1:51" ht="20.25" customHeight="1">
      <c r="A303" s="74">
        <v>293</v>
      </c>
      <c r="B303" s="74">
        <v>51</v>
      </c>
      <c r="C303" s="75" t="s">
        <v>2078</v>
      </c>
      <c r="D303" s="76" t="s">
        <v>2079</v>
      </c>
      <c r="E303" s="76" t="s">
        <v>2080</v>
      </c>
      <c r="F303" s="84" t="s">
        <v>2081</v>
      </c>
      <c r="G303" s="76" t="s">
        <v>2082</v>
      </c>
      <c r="H303" s="127" t="s">
        <v>2083</v>
      </c>
      <c r="I303" s="76" t="s">
        <v>385</v>
      </c>
      <c r="J303" s="76" t="s">
        <v>2084</v>
      </c>
      <c r="K303" s="58">
        <v>6</v>
      </c>
      <c r="L303" s="107" t="s">
        <v>1051</v>
      </c>
      <c r="M303" s="406" t="s">
        <v>2085</v>
      </c>
      <c r="N303" s="291"/>
      <c r="O303" s="291"/>
      <c r="P303" s="291"/>
      <c r="Q303" s="291"/>
      <c r="R303" s="291"/>
      <c r="S303" s="291"/>
      <c r="T303" s="291"/>
      <c r="U303" s="291"/>
      <c r="V303" s="291"/>
      <c r="W303" s="291"/>
      <c r="X303" s="335"/>
      <c r="Y303" s="141"/>
      <c r="Z303" s="60"/>
      <c r="AA303" s="60"/>
      <c r="AB303" s="96"/>
      <c r="AC303" s="61"/>
      <c r="AD303" s="61"/>
      <c r="AE303" s="5"/>
      <c r="AF303" s="6"/>
      <c r="AG303" s="7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</row>
    <row r="304" spans="1:51" ht="20.25" customHeight="1">
      <c r="A304" s="74">
        <v>294</v>
      </c>
      <c r="B304" s="74">
        <v>52</v>
      </c>
      <c r="C304" s="75" t="s">
        <v>2086</v>
      </c>
      <c r="D304" s="76" t="s">
        <v>2087</v>
      </c>
      <c r="E304" s="76" t="s">
        <v>2088</v>
      </c>
      <c r="F304" s="84" t="s">
        <v>2089</v>
      </c>
      <c r="G304" s="76" t="s">
        <v>2090</v>
      </c>
      <c r="H304" s="102" t="s">
        <v>4974</v>
      </c>
      <c r="I304" s="76" t="s">
        <v>455</v>
      </c>
      <c r="J304" s="76" t="s">
        <v>1591</v>
      </c>
      <c r="K304" s="58">
        <v>2</v>
      </c>
      <c r="L304" s="107" t="s">
        <v>216</v>
      </c>
      <c r="M304" s="406" t="s">
        <v>275</v>
      </c>
      <c r="N304" s="291"/>
      <c r="O304" s="291"/>
      <c r="P304" s="291"/>
      <c r="Q304" s="291"/>
      <c r="R304" s="291"/>
      <c r="S304" s="291"/>
      <c r="T304" s="291"/>
      <c r="U304" s="291"/>
      <c r="V304" s="291"/>
      <c r="W304" s="291"/>
      <c r="X304" s="335"/>
      <c r="Y304" s="141"/>
      <c r="Z304" s="60"/>
      <c r="AA304" s="60"/>
      <c r="AB304" s="100"/>
      <c r="AC304" s="61"/>
      <c r="AD304" s="61"/>
      <c r="AE304" s="12"/>
      <c r="AF304" s="13"/>
      <c r="AG304" s="10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</row>
    <row r="305" spans="1:51" ht="20.25" customHeight="1">
      <c r="A305" s="74">
        <v>295</v>
      </c>
      <c r="B305" s="74">
        <v>53</v>
      </c>
      <c r="C305" s="75" t="s">
        <v>2091</v>
      </c>
      <c r="D305" s="76" t="s">
        <v>2092</v>
      </c>
      <c r="E305" s="76" t="s">
        <v>2093</v>
      </c>
      <c r="F305" s="57">
        <v>17991485113</v>
      </c>
      <c r="G305" s="76" t="s">
        <v>2094</v>
      </c>
      <c r="H305" s="126" t="s">
        <v>2095</v>
      </c>
      <c r="I305" s="76" t="s">
        <v>936</v>
      </c>
      <c r="J305" s="76" t="s">
        <v>259</v>
      </c>
      <c r="K305" s="58">
        <v>3</v>
      </c>
      <c r="L305" s="107" t="s">
        <v>2096</v>
      </c>
      <c r="M305" s="406" t="s">
        <v>2097</v>
      </c>
      <c r="N305" s="291"/>
      <c r="O305" s="291"/>
      <c r="P305" s="291"/>
      <c r="Q305" s="291"/>
      <c r="R305" s="291"/>
      <c r="S305" s="291"/>
      <c r="T305" s="291"/>
      <c r="U305" s="291"/>
      <c r="V305" s="291"/>
      <c r="W305" s="291"/>
      <c r="X305" s="327"/>
      <c r="Y305" s="183"/>
      <c r="Z305" s="96"/>
      <c r="AA305" s="60"/>
      <c r="AB305" s="60"/>
      <c r="AC305" s="61"/>
      <c r="AD305" s="61"/>
      <c r="AE305" s="15"/>
      <c r="AF305" s="16"/>
      <c r="AG305" s="17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</row>
    <row r="306" spans="1:51" ht="20.25" customHeight="1">
      <c r="A306" s="74">
        <v>296</v>
      </c>
      <c r="B306" s="74">
        <v>54</v>
      </c>
      <c r="C306" s="75" t="s">
        <v>2098</v>
      </c>
      <c r="D306" s="76" t="s">
        <v>2099</v>
      </c>
      <c r="E306" s="76" t="s">
        <v>2100</v>
      </c>
      <c r="F306" s="57">
        <v>82328508097</v>
      </c>
      <c r="G306" s="76" t="s">
        <v>2101</v>
      </c>
      <c r="H306" s="93" t="s">
        <v>4975</v>
      </c>
      <c r="I306" s="76" t="s">
        <v>129</v>
      </c>
      <c r="J306" s="76" t="s">
        <v>139</v>
      </c>
      <c r="K306" s="58">
        <v>3</v>
      </c>
      <c r="L306" s="107" t="s">
        <v>61</v>
      </c>
      <c r="M306" s="406" t="s">
        <v>2102</v>
      </c>
      <c r="N306" s="291"/>
      <c r="O306" s="291"/>
      <c r="P306" s="291"/>
      <c r="Q306" s="291"/>
      <c r="R306" s="291"/>
      <c r="S306" s="291"/>
      <c r="T306" s="291"/>
      <c r="U306" s="291"/>
      <c r="V306" s="291"/>
      <c r="W306" s="291"/>
      <c r="X306" s="335"/>
      <c r="Y306" s="141"/>
      <c r="Z306" s="121"/>
      <c r="AA306" s="60"/>
      <c r="AB306" s="60"/>
      <c r="AC306" s="61"/>
      <c r="AD306" s="61"/>
      <c r="AE306" s="5"/>
      <c r="AF306" s="6"/>
      <c r="AG306" s="7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</row>
    <row r="307" spans="1:51" ht="20.25" customHeight="1">
      <c r="A307" s="74">
        <v>297</v>
      </c>
      <c r="B307" s="74">
        <v>55</v>
      </c>
      <c r="C307" s="75" t="s">
        <v>2103</v>
      </c>
      <c r="D307" s="76" t="s">
        <v>2104</v>
      </c>
      <c r="E307" s="76" t="s">
        <v>2105</v>
      </c>
      <c r="F307" s="57">
        <v>80745485182</v>
      </c>
      <c r="G307" s="76" t="s">
        <v>2106</v>
      </c>
      <c r="H307" s="186" t="s">
        <v>2107</v>
      </c>
      <c r="I307" s="76" t="s">
        <v>70</v>
      </c>
      <c r="J307" s="107" t="s">
        <v>2108</v>
      </c>
      <c r="K307" s="187">
        <v>4</v>
      </c>
      <c r="L307" s="107" t="s">
        <v>83</v>
      </c>
      <c r="M307" s="406" t="s">
        <v>2109</v>
      </c>
      <c r="N307" s="291"/>
      <c r="O307" s="291"/>
      <c r="P307" s="291"/>
      <c r="Q307" s="291"/>
      <c r="R307" s="291"/>
      <c r="S307" s="291"/>
      <c r="T307" s="291"/>
      <c r="U307" s="291"/>
      <c r="V307" s="291"/>
      <c r="W307" s="291"/>
      <c r="X307" s="335"/>
      <c r="Y307" s="141"/>
      <c r="Z307" s="123"/>
      <c r="AA307" s="60"/>
      <c r="AB307" s="60"/>
      <c r="AC307" s="61"/>
      <c r="AD307" s="61"/>
      <c r="AE307" s="8"/>
      <c r="AF307" s="9"/>
      <c r="AG307" s="10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</row>
    <row r="308" spans="1:51" ht="20.25" customHeight="1">
      <c r="A308" s="74">
        <v>298</v>
      </c>
      <c r="B308" s="74">
        <v>56</v>
      </c>
      <c r="C308" s="75" t="s">
        <v>844</v>
      </c>
      <c r="D308" s="76" t="s">
        <v>845</v>
      </c>
      <c r="E308" s="76" t="s">
        <v>2110</v>
      </c>
      <c r="F308" s="57">
        <v>32955252416</v>
      </c>
      <c r="G308" s="76" t="s">
        <v>2111</v>
      </c>
      <c r="H308" s="186" t="s">
        <v>2112</v>
      </c>
      <c r="I308" s="76" t="s">
        <v>70</v>
      </c>
      <c r="J308" s="107" t="s">
        <v>2108</v>
      </c>
      <c r="K308" s="187">
        <v>16</v>
      </c>
      <c r="L308" s="107" t="s">
        <v>2113</v>
      </c>
      <c r="M308" s="406" t="s">
        <v>2114</v>
      </c>
      <c r="N308" s="291"/>
      <c r="O308" s="291"/>
      <c r="P308" s="291"/>
      <c r="Q308" s="291"/>
      <c r="R308" s="291"/>
      <c r="S308" s="291"/>
      <c r="T308" s="291"/>
      <c r="U308" s="291"/>
      <c r="V308" s="291"/>
      <c r="W308" s="291"/>
      <c r="X308" s="335"/>
      <c r="Y308" s="141"/>
      <c r="Z308" s="121"/>
      <c r="AA308" s="60"/>
      <c r="AB308" s="60"/>
      <c r="AC308" s="61"/>
      <c r="AD308" s="61"/>
      <c r="AE308" s="5"/>
      <c r="AF308" s="6"/>
      <c r="AG308" s="7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</row>
    <row r="309" spans="1:51" ht="20.25" customHeight="1">
      <c r="A309" s="74">
        <v>299</v>
      </c>
      <c r="B309" s="74">
        <v>57</v>
      </c>
      <c r="C309" s="75" t="s">
        <v>2115</v>
      </c>
      <c r="D309" s="76" t="s">
        <v>2116</v>
      </c>
      <c r="E309" s="76" t="s">
        <v>2117</v>
      </c>
      <c r="F309" s="57">
        <v>52895345726</v>
      </c>
      <c r="G309" s="76" t="s">
        <v>2118</v>
      </c>
      <c r="H309" s="186" t="s">
        <v>2119</v>
      </c>
      <c r="I309" s="76" t="s">
        <v>106</v>
      </c>
      <c r="J309" s="107" t="s">
        <v>107</v>
      </c>
      <c r="K309" s="187">
        <v>2</v>
      </c>
      <c r="L309" s="107" t="s">
        <v>108</v>
      </c>
      <c r="M309" s="406" t="s">
        <v>2120</v>
      </c>
      <c r="N309" s="291"/>
      <c r="O309" s="291"/>
      <c r="P309" s="291"/>
      <c r="Q309" s="291"/>
      <c r="R309" s="291"/>
      <c r="S309" s="291"/>
      <c r="T309" s="291"/>
      <c r="U309" s="291"/>
      <c r="V309" s="291"/>
      <c r="W309" s="291"/>
      <c r="X309" s="335"/>
      <c r="Y309" s="141"/>
      <c r="Z309" s="123"/>
      <c r="AA309" s="60"/>
      <c r="AB309" s="60"/>
      <c r="AC309" s="61"/>
      <c r="AD309" s="61"/>
      <c r="AE309" s="8"/>
      <c r="AF309" s="9"/>
      <c r="AG309" s="10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</row>
    <row r="310" spans="1:51" ht="20.25" customHeight="1">
      <c r="A310" s="74">
        <v>300</v>
      </c>
      <c r="B310" s="74">
        <v>58</v>
      </c>
      <c r="C310" s="75" t="s">
        <v>2121</v>
      </c>
      <c r="D310" s="76" t="s">
        <v>2122</v>
      </c>
      <c r="E310" s="76" t="s">
        <v>2123</v>
      </c>
      <c r="F310" s="57">
        <v>46825635709</v>
      </c>
      <c r="G310" s="76" t="s">
        <v>2124</v>
      </c>
      <c r="H310" s="186" t="s">
        <v>2125</v>
      </c>
      <c r="I310" s="76" t="s">
        <v>106</v>
      </c>
      <c r="J310" s="107" t="s">
        <v>107</v>
      </c>
      <c r="K310" s="187">
        <v>13</v>
      </c>
      <c r="L310" s="107" t="s">
        <v>108</v>
      </c>
      <c r="M310" s="406" t="s">
        <v>2126</v>
      </c>
      <c r="N310" s="291"/>
      <c r="O310" s="291"/>
      <c r="P310" s="291"/>
      <c r="Q310" s="291"/>
      <c r="R310" s="291"/>
      <c r="S310" s="291"/>
      <c r="T310" s="291"/>
      <c r="U310" s="291"/>
      <c r="V310" s="291"/>
      <c r="W310" s="291"/>
      <c r="X310" s="335"/>
      <c r="Y310" s="141"/>
      <c r="Z310" s="121"/>
      <c r="AA310" s="60"/>
      <c r="AB310" s="60"/>
      <c r="AC310" s="61"/>
      <c r="AD310" s="61"/>
      <c r="AE310" s="5"/>
      <c r="AF310" s="6"/>
      <c r="AG310" s="7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</row>
    <row r="311" spans="1:51" ht="20.25" customHeight="1">
      <c r="A311" s="74">
        <v>301</v>
      </c>
      <c r="B311" s="74">
        <v>59</v>
      </c>
      <c r="C311" s="75" t="s">
        <v>2127</v>
      </c>
      <c r="D311" s="188" t="s">
        <v>2128</v>
      </c>
      <c r="E311" s="76" t="s">
        <v>2129</v>
      </c>
      <c r="F311" s="57">
        <v>91951813458</v>
      </c>
      <c r="G311" s="76" t="s">
        <v>2130</v>
      </c>
      <c r="H311" s="186" t="s">
        <v>2131</v>
      </c>
      <c r="I311" s="76" t="s">
        <v>2132</v>
      </c>
      <c r="J311" s="107" t="s">
        <v>2133</v>
      </c>
      <c r="K311" s="187">
        <v>6</v>
      </c>
      <c r="L311" s="107" t="s">
        <v>595</v>
      </c>
      <c r="M311" s="406" t="s">
        <v>2134</v>
      </c>
      <c r="N311" s="291"/>
      <c r="O311" s="291"/>
      <c r="P311" s="291"/>
      <c r="Q311" s="291"/>
      <c r="R311" s="291"/>
      <c r="S311" s="291"/>
      <c r="T311" s="291"/>
      <c r="U311" s="291"/>
      <c r="V311" s="291"/>
      <c r="W311" s="291"/>
      <c r="X311" s="335"/>
      <c r="Y311" s="141"/>
      <c r="Z311" s="121"/>
      <c r="AA311" s="60"/>
      <c r="AB311" s="60"/>
      <c r="AC311" s="61"/>
      <c r="AD311" s="61"/>
      <c r="AE311" s="5"/>
      <c r="AF311" s="6"/>
      <c r="AG311" s="7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</row>
    <row r="312" spans="1:51" ht="20.25" customHeight="1">
      <c r="A312" s="74">
        <v>302</v>
      </c>
      <c r="B312" s="74">
        <v>60</v>
      </c>
      <c r="C312" s="189" t="s">
        <v>2135</v>
      </c>
      <c r="D312" s="76" t="s">
        <v>2136</v>
      </c>
      <c r="E312" s="76" t="s">
        <v>2137</v>
      </c>
      <c r="F312" s="57">
        <v>84549430488</v>
      </c>
      <c r="G312" s="76" t="s">
        <v>2138</v>
      </c>
      <c r="H312" s="126" t="s">
        <v>2139</v>
      </c>
      <c r="I312" s="76" t="s">
        <v>557</v>
      </c>
      <c r="J312" s="120" t="s">
        <v>540</v>
      </c>
      <c r="K312" s="151">
        <v>3</v>
      </c>
      <c r="L312" s="107" t="s">
        <v>1336</v>
      </c>
      <c r="M312" s="406" t="s">
        <v>2140</v>
      </c>
      <c r="N312" s="291"/>
      <c r="O312" s="291"/>
      <c r="P312" s="291"/>
      <c r="Q312" s="291"/>
      <c r="R312" s="291"/>
      <c r="S312" s="291"/>
      <c r="T312" s="291"/>
      <c r="U312" s="291"/>
      <c r="V312" s="291"/>
      <c r="W312" s="291"/>
      <c r="X312" s="335"/>
      <c r="Y312" s="141"/>
      <c r="Z312" s="121"/>
      <c r="AA312" s="60"/>
      <c r="AB312" s="60"/>
      <c r="AC312" s="61"/>
      <c r="AD312" s="61"/>
      <c r="AE312" s="5"/>
      <c r="AF312" s="6"/>
      <c r="AG312" s="7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</row>
    <row r="313" spans="1:51" ht="20.25" customHeight="1">
      <c r="A313" s="74">
        <v>303</v>
      </c>
      <c r="B313" s="74">
        <v>61</v>
      </c>
      <c r="C313" s="75" t="s">
        <v>835</v>
      </c>
      <c r="D313" s="76" t="s">
        <v>629</v>
      </c>
      <c r="E313" s="76" t="s">
        <v>2141</v>
      </c>
      <c r="F313" s="57">
        <v>49368786672</v>
      </c>
      <c r="G313" s="76" t="s">
        <v>2142</v>
      </c>
      <c r="H313" s="83" t="s">
        <v>91</v>
      </c>
      <c r="I313" s="76" t="s">
        <v>455</v>
      </c>
      <c r="J313" s="76" t="s">
        <v>1591</v>
      </c>
      <c r="K313" s="58">
        <v>4</v>
      </c>
      <c r="L313" s="107" t="s">
        <v>24</v>
      </c>
      <c r="M313" s="406" t="s">
        <v>746</v>
      </c>
      <c r="N313" s="291"/>
      <c r="O313" s="291"/>
      <c r="P313" s="291"/>
      <c r="Q313" s="291"/>
      <c r="R313" s="291"/>
      <c r="S313" s="291"/>
      <c r="T313" s="291"/>
      <c r="U313" s="291"/>
      <c r="V313" s="291"/>
      <c r="W313" s="291"/>
      <c r="X313" s="335"/>
      <c r="Y313" s="141"/>
      <c r="Z313" s="60"/>
      <c r="AA313" s="60"/>
      <c r="AB313" s="85"/>
      <c r="AC313" s="61"/>
      <c r="AD313" s="61"/>
      <c r="AE313" s="5"/>
      <c r="AF313" s="6"/>
      <c r="AG313" s="7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</row>
    <row r="314" spans="1:51" ht="20.25" customHeight="1">
      <c r="A314" s="74">
        <v>304</v>
      </c>
      <c r="B314" s="74">
        <v>62</v>
      </c>
      <c r="C314" s="75" t="s">
        <v>2143</v>
      </c>
      <c r="D314" s="76" t="s">
        <v>2144</v>
      </c>
      <c r="E314" s="76" t="s">
        <v>2145</v>
      </c>
      <c r="F314" s="57">
        <v>33425092556</v>
      </c>
      <c r="G314" s="76" t="s">
        <v>2146</v>
      </c>
      <c r="H314" s="102" t="s">
        <v>4976</v>
      </c>
      <c r="I314" s="76" t="s">
        <v>160</v>
      </c>
      <c r="J314" s="76" t="s">
        <v>332</v>
      </c>
      <c r="K314" s="58">
        <v>3</v>
      </c>
      <c r="L314" s="107" t="s">
        <v>24</v>
      </c>
      <c r="M314" s="406" t="s">
        <v>2147</v>
      </c>
      <c r="N314" s="291"/>
      <c r="O314" s="291"/>
      <c r="P314" s="291"/>
      <c r="Q314" s="291"/>
      <c r="R314" s="291"/>
      <c r="S314" s="291"/>
      <c r="T314" s="291"/>
      <c r="U314" s="291"/>
      <c r="V314" s="291"/>
      <c r="W314" s="291"/>
      <c r="X314" s="327"/>
      <c r="Y314" s="141"/>
      <c r="Z314" s="121"/>
      <c r="AA314" s="60"/>
      <c r="AB314" s="85"/>
      <c r="AC314" s="61"/>
      <c r="AD314" s="61"/>
      <c r="AE314" s="5"/>
      <c r="AF314" s="6"/>
      <c r="AG314" s="7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</row>
    <row r="315" spans="1:51" ht="20.25" customHeight="1">
      <c r="A315" s="74">
        <v>305</v>
      </c>
      <c r="B315" s="74">
        <v>63</v>
      </c>
      <c r="C315" s="75" t="s">
        <v>2148</v>
      </c>
      <c r="D315" s="76" t="s">
        <v>2149</v>
      </c>
      <c r="E315" s="76" t="s">
        <v>2150</v>
      </c>
      <c r="F315" s="57">
        <v>28519941534</v>
      </c>
      <c r="G315" s="76" t="s">
        <v>2151</v>
      </c>
      <c r="H315" s="168" t="s">
        <v>2152</v>
      </c>
      <c r="I315" s="107" t="s">
        <v>70</v>
      </c>
      <c r="J315" s="164" t="s">
        <v>1576</v>
      </c>
      <c r="K315" s="58">
        <v>4</v>
      </c>
      <c r="L315" s="107" t="s">
        <v>2153</v>
      </c>
      <c r="M315" s="406" t="s">
        <v>2154</v>
      </c>
      <c r="N315" s="291"/>
      <c r="O315" s="291"/>
      <c r="P315" s="291"/>
      <c r="Q315" s="291"/>
      <c r="R315" s="291"/>
      <c r="S315" s="291"/>
      <c r="T315" s="291"/>
      <c r="U315" s="291"/>
      <c r="V315" s="291"/>
      <c r="W315" s="291"/>
      <c r="X315" s="327"/>
      <c r="Y315" s="141"/>
      <c r="Z315" s="121"/>
      <c r="AA315" s="60"/>
      <c r="AB315" s="96"/>
      <c r="AC315" s="61"/>
      <c r="AD315" s="61"/>
      <c r="AE315" s="5"/>
      <c r="AF315" s="6"/>
      <c r="AG315" s="7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</row>
    <row r="316" spans="1:51" ht="39.75" customHeight="1">
      <c r="A316" s="74"/>
      <c r="B316" s="74"/>
      <c r="C316" s="289" t="s">
        <v>2155</v>
      </c>
      <c r="D316" s="57"/>
      <c r="E316" s="57"/>
      <c r="F316" s="57"/>
      <c r="G316" s="57"/>
      <c r="H316" s="119"/>
      <c r="I316" s="59"/>
      <c r="J316" s="56"/>
      <c r="K316" s="58"/>
      <c r="L316" s="57"/>
      <c r="M316" s="407"/>
      <c r="X316" s="328"/>
      <c r="Y316" s="190"/>
      <c r="Z316" s="60"/>
      <c r="AA316" s="60"/>
      <c r="AB316" s="60"/>
      <c r="AC316" s="61"/>
      <c r="AD316" s="61"/>
      <c r="AE316" s="5"/>
      <c r="AF316" s="6"/>
      <c r="AG316" s="7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</row>
    <row r="317" spans="1:51" ht="21.75" customHeight="1">
      <c r="A317" s="74">
        <v>306</v>
      </c>
      <c r="B317" s="74">
        <v>1</v>
      </c>
      <c r="C317" s="118" t="s">
        <v>2156</v>
      </c>
      <c r="D317" s="76" t="s">
        <v>2157</v>
      </c>
      <c r="E317" s="76" t="s">
        <v>2158</v>
      </c>
      <c r="F317" s="57">
        <v>17491836449</v>
      </c>
      <c r="G317" s="76" t="s">
        <v>2159</v>
      </c>
      <c r="H317" s="83" t="s">
        <v>2160</v>
      </c>
      <c r="I317" s="107" t="s">
        <v>350</v>
      </c>
      <c r="J317" s="164" t="s">
        <v>351</v>
      </c>
      <c r="K317" s="58">
        <v>3</v>
      </c>
      <c r="L317" s="76" t="s">
        <v>2161</v>
      </c>
      <c r="X317" s="344"/>
      <c r="Z317" s="105"/>
      <c r="AA317" s="60"/>
      <c r="AB317" s="60"/>
      <c r="AC317" s="61"/>
      <c r="AD317" s="61"/>
      <c r="AE317" s="8"/>
      <c r="AF317" s="9"/>
      <c r="AG317" s="10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</row>
    <row r="318" spans="1:51" ht="21.75" customHeight="1">
      <c r="A318" s="74">
        <v>307</v>
      </c>
      <c r="B318" s="74">
        <v>2</v>
      </c>
      <c r="C318" s="118" t="s">
        <v>2162</v>
      </c>
      <c r="D318" s="76" t="s">
        <v>589</v>
      </c>
      <c r="E318" s="76" t="s">
        <v>2163</v>
      </c>
      <c r="F318" s="57">
        <v>22853999037</v>
      </c>
      <c r="G318" s="76" t="s">
        <v>2164</v>
      </c>
      <c r="H318" s="77" t="s">
        <v>4977</v>
      </c>
      <c r="I318" s="76" t="s">
        <v>129</v>
      </c>
      <c r="J318" s="76" t="s">
        <v>130</v>
      </c>
      <c r="K318" s="58">
        <v>2</v>
      </c>
      <c r="L318" s="76" t="s">
        <v>500</v>
      </c>
      <c r="M318" s="412" t="s">
        <v>2165</v>
      </c>
      <c r="N318" s="291"/>
      <c r="O318" s="291"/>
      <c r="P318" s="291"/>
      <c r="Q318" s="291"/>
      <c r="R318" s="291"/>
      <c r="S318" s="291"/>
      <c r="T318" s="291"/>
      <c r="U318" s="291"/>
      <c r="V318" s="291"/>
      <c r="W318" s="291"/>
      <c r="X318" s="333"/>
      <c r="Y318" s="88"/>
      <c r="Z318" s="105"/>
      <c r="AA318" s="60"/>
      <c r="AB318" s="60"/>
      <c r="AC318" s="61"/>
      <c r="AD318" s="61"/>
      <c r="AE318" s="8"/>
      <c r="AF318" s="9"/>
      <c r="AG318" s="10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</row>
    <row r="319" spans="1:51" ht="21.75" customHeight="1">
      <c r="A319" s="74">
        <v>308</v>
      </c>
      <c r="B319" s="74">
        <v>3</v>
      </c>
      <c r="C319" s="118" t="s">
        <v>2166</v>
      </c>
      <c r="D319" s="76" t="s">
        <v>2167</v>
      </c>
      <c r="E319" s="76" t="s">
        <v>2168</v>
      </c>
      <c r="F319" s="57">
        <v>45145128760</v>
      </c>
      <c r="G319" s="76" t="s">
        <v>2169</v>
      </c>
      <c r="H319" s="77" t="s">
        <v>4978</v>
      </c>
      <c r="I319" s="76" t="s">
        <v>201</v>
      </c>
      <c r="J319" s="76" t="s">
        <v>1990</v>
      </c>
      <c r="K319" s="58">
        <v>4</v>
      </c>
      <c r="L319" s="76" t="s">
        <v>24</v>
      </c>
      <c r="M319" s="396"/>
      <c r="N319" s="291"/>
      <c r="O319" s="291"/>
      <c r="P319" s="291"/>
      <c r="Q319" s="291"/>
      <c r="R319" s="291"/>
      <c r="S319" s="291"/>
      <c r="T319" s="291"/>
      <c r="U319" s="291"/>
      <c r="V319" s="291"/>
      <c r="W319" s="291"/>
      <c r="X319" s="330"/>
      <c r="Y319" s="120"/>
      <c r="Z319" s="135"/>
      <c r="AA319" s="60"/>
      <c r="AB319" s="85"/>
      <c r="AC319" s="61"/>
      <c r="AD319" s="61"/>
      <c r="AE319" s="5"/>
      <c r="AF319" s="6"/>
      <c r="AG319" s="7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</row>
    <row r="320" spans="1:51" ht="21.75" customHeight="1">
      <c r="A320" s="74">
        <v>309</v>
      </c>
      <c r="B320" s="74">
        <v>4</v>
      </c>
      <c r="C320" s="118" t="s">
        <v>2170</v>
      </c>
      <c r="D320" s="76" t="s">
        <v>2171</v>
      </c>
      <c r="E320" s="76" t="s">
        <v>2172</v>
      </c>
      <c r="F320" s="57">
        <v>75285292144</v>
      </c>
      <c r="G320" s="76" t="s">
        <v>2173</v>
      </c>
      <c r="H320" s="77" t="s">
        <v>4979</v>
      </c>
      <c r="I320" s="76" t="s">
        <v>173</v>
      </c>
      <c r="J320" s="76" t="s">
        <v>1288</v>
      </c>
      <c r="K320" s="58">
        <v>3</v>
      </c>
      <c r="L320" s="76" t="s">
        <v>175</v>
      </c>
      <c r="M320" s="396" t="s">
        <v>2174</v>
      </c>
      <c r="N320" s="291"/>
      <c r="O320" s="291"/>
      <c r="P320" s="291"/>
      <c r="Q320" s="291"/>
      <c r="R320" s="291"/>
      <c r="S320" s="291"/>
      <c r="T320" s="291"/>
      <c r="U320" s="291"/>
      <c r="V320" s="291"/>
      <c r="W320" s="291"/>
      <c r="X320" s="315"/>
      <c r="Y320" s="71"/>
      <c r="Z320" s="60"/>
      <c r="AA320" s="60"/>
      <c r="AB320" s="60"/>
      <c r="AC320" s="61"/>
      <c r="AD320" s="61"/>
      <c r="AE320" s="5"/>
      <c r="AF320" s="6"/>
      <c r="AG320" s="7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</row>
    <row r="321" spans="1:51" ht="21.75" customHeight="1">
      <c r="A321" s="74">
        <v>310</v>
      </c>
      <c r="B321" s="74">
        <v>5</v>
      </c>
      <c r="C321" s="118" t="s">
        <v>2175</v>
      </c>
      <c r="D321" s="76" t="s">
        <v>2176</v>
      </c>
      <c r="E321" s="76" t="s">
        <v>2177</v>
      </c>
      <c r="F321" s="57">
        <v>81497267075</v>
      </c>
      <c r="G321" s="76" t="s">
        <v>2178</v>
      </c>
      <c r="H321" s="83" t="s">
        <v>2179</v>
      </c>
      <c r="I321" s="76" t="s">
        <v>40</v>
      </c>
      <c r="J321" s="76" t="s">
        <v>478</v>
      </c>
      <c r="K321" s="58">
        <v>3</v>
      </c>
      <c r="L321" s="76" t="s">
        <v>479</v>
      </c>
      <c r="M321" s="396" t="s">
        <v>2180</v>
      </c>
      <c r="N321" s="291"/>
      <c r="O321" s="291"/>
      <c r="P321" s="291"/>
      <c r="Q321" s="291"/>
      <c r="R321" s="291"/>
      <c r="S321" s="291"/>
      <c r="T321" s="291"/>
      <c r="U321" s="291"/>
      <c r="V321" s="291"/>
      <c r="W321" s="291"/>
      <c r="X321" s="315"/>
      <c r="Y321" s="71"/>
      <c r="Z321" s="60"/>
      <c r="AA321" s="60"/>
      <c r="AB321" s="60"/>
      <c r="AC321" s="61"/>
      <c r="AD321" s="61"/>
      <c r="AE321" s="5"/>
      <c r="AF321" s="6"/>
      <c r="AG321" s="7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</row>
    <row r="322" spans="1:51" ht="21.75" customHeight="1">
      <c r="A322" s="74">
        <v>311</v>
      </c>
      <c r="B322" s="74">
        <v>6</v>
      </c>
      <c r="C322" s="118" t="s">
        <v>2181</v>
      </c>
      <c r="D322" s="76" t="s">
        <v>2182</v>
      </c>
      <c r="E322" s="76" t="s">
        <v>2183</v>
      </c>
      <c r="F322" s="57">
        <v>63722828625</v>
      </c>
      <c r="G322" s="76" t="s">
        <v>2184</v>
      </c>
      <c r="H322" s="77" t="s">
        <v>4980</v>
      </c>
      <c r="I322" s="76" t="s">
        <v>408</v>
      </c>
      <c r="J322" s="76" t="s">
        <v>409</v>
      </c>
      <c r="K322" s="58">
        <v>10</v>
      </c>
      <c r="L322" s="58" t="s">
        <v>2185</v>
      </c>
      <c r="M322" s="396" t="s">
        <v>2186</v>
      </c>
      <c r="N322" s="291"/>
      <c r="O322" s="291"/>
      <c r="P322" s="291"/>
      <c r="Q322" s="291"/>
      <c r="R322" s="291"/>
      <c r="S322" s="291"/>
      <c r="T322" s="291"/>
      <c r="U322" s="291"/>
      <c r="V322" s="291"/>
      <c r="W322" s="291"/>
      <c r="X322" s="313"/>
      <c r="Y322" s="120"/>
      <c r="Z322" s="60"/>
      <c r="AA322" s="60"/>
      <c r="AB322" s="60"/>
      <c r="AC322" s="61"/>
      <c r="AD322" s="61"/>
      <c r="AE322" s="5"/>
      <c r="AF322" s="6"/>
      <c r="AG322" s="7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</row>
    <row r="323" spans="1:51" ht="21.75" customHeight="1">
      <c r="A323" s="74">
        <v>312</v>
      </c>
      <c r="B323" s="74">
        <v>7</v>
      </c>
      <c r="C323" s="118" t="s">
        <v>2187</v>
      </c>
      <c r="D323" s="76" t="s">
        <v>2188</v>
      </c>
      <c r="E323" s="76" t="s">
        <v>2189</v>
      </c>
      <c r="F323" s="57">
        <v>90663450050</v>
      </c>
      <c r="G323" s="76" t="s">
        <v>2190</v>
      </c>
      <c r="H323" s="83" t="s">
        <v>2191</v>
      </c>
      <c r="I323" s="76" t="s">
        <v>106</v>
      </c>
      <c r="J323" s="76" t="s">
        <v>2039</v>
      </c>
      <c r="K323" s="58">
        <v>7</v>
      </c>
      <c r="L323" s="58" t="s">
        <v>595</v>
      </c>
      <c r="M323" s="396" t="s">
        <v>2192</v>
      </c>
      <c r="N323" s="291"/>
      <c r="O323" s="291"/>
      <c r="P323" s="291"/>
      <c r="Q323" s="291"/>
      <c r="R323" s="291"/>
      <c r="S323" s="291"/>
      <c r="T323" s="291"/>
      <c r="U323" s="291"/>
      <c r="V323" s="291"/>
      <c r="W323" s="291"/>
      <c r="X323" s="333"/>
      <c r="Y323" s="97"/>
      <c r="Z323" s="60"/>
      <c r="AA323" s="60"/>
      <c r="AB323" s="60"/>
      <c r="AC323" s="61"/>
      <c r="AD323" s="61"/>
      <c r="AE323" s="5"/>
      <c r="AF323" s="6"/>
      <c r="AG323" s="7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</row>
    <row r="324" spans="1:51" ht="21.75" customHeight="1">
      <c r="A324" s="74">
        <v>313</v>
      </c>
      <c r="B324" s="74">
        <v>8</v>
      </c>
      <c r="C324" s="118" t="s">
        <v>2193</v>
      </c>
      <c r="D324" s="76" t="s">
        <v>2194</v>
      </c>
      <c r="E324" s="76" t="s">
        <v>2195</v>
      </c>
      <c r="F324" s="57">
        <v>74955336788</v>
      </c>
      <c r="G324" s="76" t="s">
        <v>2196</v>
      </c>
      <c r="H324" s="77" t="s">
        <v>2197</v>
      </c>
      <c r="I324" s="76" t="s">
        <v>31</v>
      </c>
      <c r="J324" s="76" t="s">
        <v>1418</v>
      </c>
      <c r="K324" s="58">
        <v>3</v>
      </c>
      <c r="L324" s="58" t="s">
        <v>33</v>
      </c>
      <c r="M324" s="396" t="s">
        <v>2198</v>
      </c>
      <c r="N324" s="291"/>
      <c r="O324" s="291"/>
      <c r="P324" s="291"/>
      <c r="Q324" s="291"/>
      <c r="R324" s="291"/>
      <c r="S324" s="291"/>
      <c r="T324" s="291"/>
      <c r="U324" s="291"/>
      <c r="V324" s="291"/>
      <c r="W324" s="291"/>
      <c r="X324" s="333"/>
      <c r="Y324" s="88"/>
      <c r="Z324" s="60"/>
      <c r="AA324" s="60"/>
      <c r="AB324" s="60"/>
      <c r="AC324" s="61"/>
      <c r="AD324" s="61"/>
      <c r="AE324" s="5"/>
      <c r="AF324" s="6"/>
      <c r="AG324" s="7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</row>
    <row r="325" spans="1:51" ht="21.75" customHeight="1">
      <c r="A325" s="74">
        <v>314</v>
      </c>
      <c r="B325" s="74">
        <v>9</v>
      </c>
      <c r="C325" s="118" t="s">
        <v>809</v>
      </c>
      <c r="D325" s="76" t="s">
        <v>810</v>
      </c>
      <c r="E325" s="76" t="s">
        <v>2199</v>
      </c>
      <c r="F325" s="57">
        <v>81152039635</v>
      </c>
      <c r="G325" s="76" t="s">
        <v>2200</v>
      </c>
      <c r="H325" s="77" t="s">
        <v>286</v>
      </c>
      <c r="I325" s="76" t="s">
        <v>408</v>
      </c>
      <c r="J325" s="76" t="s">
        <v>566</v>
      </c>
      <c r="K325" s="58">
        <v>2</v>
      </c>
      <c r="L325" s="76" t="s">
        <v>410</v>
      </c>
      <c r="M325" s="413" t="s">
        <v>758</v>
      </c>
      <c r="N325" s="293"/>
      <c r="O325" s="293"/>
      <c r="P325" s="293"/>
      <c r="Q325" s="293"/>
      <c r="R325" s="293"/>
      <c r="S325" s="293"/>
      <c r="T325" s="293"/>
      <c r="U325" s="293"/>
      <c r="V325" s="293"/>
      <c r="W325" s="293"/>
      <c r="X325" s="333"/>
      <c r="Y325" s="88"/>
      <c r="Z325" s="60"/>
      <c r="AA325" s="60"/>
      <c r="AB325" s="60"/>
      <c r="AC325" s="61"/>
      <c r="AD325" s="61"/>
      <c r="AE325" s="12"/>
      <c r="AF325" s="13"/>
      <c r="AG325" s="10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</row>
    <row r="326" spans="1:51" ht="37.5" customHeight="1">
      <c r="A326" s="74"/>
      <c r="B326" s="74"/>
      <c r="C326" s="289" t="s">
        <v>2201</v>
      </c>
      <c r="D326" s="57"/>
      <c r="E326" s="57"/>
      <c r="F326" s="57"/>
      <c r="G326" s="57"/>
      <c r="H326" s="119"/>
      <c r="I326" s="59"/>
      <c r="J326" s="56"/>
      <c r="K326" s="58"/>
      <c r="L326" s="57"/>
      <c r="M326" s="400"/>
      <c r="X326" s="323"/>
      <c r="Y326" s="72"/>
      <c r="Z326" s="60"/>
      <c r="AA326" s="60"/>
      <c r="AB326" s="60"/>
      <c r="AC326" s="61"/>
      <c r="AD326" s="61"/>
      <c r="AE326" s="5"/>
      <c r="AF326" s="6"/>
      <c r="AG326" s="7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</row>
    <row r="327" spans="1:51" ht="21" customHeight="1">
      <c r="A327" s="191">
        <v>315</v>
      </c>
      <c r="B327" s="74">
        <v>1</v>
      </c>
      <c r="C327" s="118" t="s">
        <v>2202</v>
      </c>
      <c r="D327" s="76" t="s">
        <v>239</v>
      </c>
      <c r="E327" s="76" t="s">
        <v>2203</v>
      </c>
      <c r="F327" s="92" t="s">
        <v>2204</v>
      </c>
      <c r="G327" s="76" t="s">
        <v>2205</v>
      </c>
      <c r="H327" s="192" t="s">
        <v>75</v>
      </c>
      <c r="I327" s="107" t="s">
        <v>70</v>
      </c>
      <c r="J327" s="164" t="s">
        <v>2108</v>
      </c>
      <c r="K327" s="58">
        <v>4</v>
      </c>
      <c r="L327" s="76" t="s">
        <v>83</v>
      </c>
      <c r="M327" s="396" t="s">
        <v>74</v>
      </c>
      <c r="N327" s="291"/>
      <c r="O327" s="291"/>
      <c r="P327" s="291"/>
      <c r="Q327" s="291"/>
      <c r="R327" s="291"/>
      <c r="S327" s="291"/>
      <c r="T327" s="291"/>
      <c r="U327" s="291"/>
      <c r="V327" s="291"/>
      <c r="W327" s="291"/>
      <c r="X327" s="330"/>
      <c r="Y327" s="193"/>
      <c r="Z327" s="60"/>
      <c r="AA327" s="60"/>
      <c r="AB327" s="96"/>
      <c r="AC327" s="61"/>
      <c r="AD327" s="61"/>
      <c r="AE327" s="5"/>
      <c r="AF327" s="6"/>
      <c r="AG327" s="7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</row>
    <row r="328" spans="1:51" ht="21" customHeight="1">
      <c r="A328" s="74">
        <v>316</v>
      </c>
      <c r="B328" s="74">
        <v>2</v>
      </c>
      <c r="C328" s="118" t="s">
        <v>2206</v>
      </c>
      <c r="D328" s="76" t="s">
        <v>1263</v>
      </c>
      <c r="E328" s="76" t="s">
        <v>2207</v>
      </c>
      <c r="F328" s="57">
        <v>11192058378</v>
      </c>
      <c r="G328" s="76" t="s">
        <v>2208</v>
      </c>
      <c r="H328" s="83" t="s">
        <v>1477</v>
      </c>
      <c r="I328" s="76" t="s">
        <v>129</v>
      </c>
      <c r="J328" s="76" t="s">
        <v>139</v>
      </c>
      <c r="K328" s="58">
        <v>3</v>
      </c>
      <c r="L328" s="76" t="s">
        <v>1004</v>
      </c>
      <c r="M328" s="408" t="s">
        <v>1388</v>
      </c>
      <c r="N328" s="296"/>
      <c r="O328" s="296"/>
      <c r="P328" s="296"/>
      <c r="Q328" s="296"/>
      <c r="R328" s="296"/>
      <c r="S328" s="296"/>
      <c r="T328" s="296"/>
      <c r="U328" s="296"/>
      <c r="V328" s="296"/>
      <c r="W328" s="296"/>
      <c r="X328" s="344"/>
      <c r="Y328" s="71"/>
      <c r="Z328" s="60"/>
      <c r="AA328" s="60"/>
      <c r="AB328" s="95"/>
      <c r="AC328" s="61"/>
      <c r="AD328" s="61"/>
      <c r="AE328" s="8"/>
      <c r="AF328" s="9"/>
      <c r="AG328" s="10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</row>
    <row r="329" spans="1:51" ht="21" customHeight="1">
      <c r="A329" s="191">
        <v>317</v>
      </c>
      <c r="B329" s="74">
        <v>3</v>
      </c>
      <c r="C329" s="118" t="s">
        <v>2209</v>
      </c>
      <c r="D329" s="76" t="s">
        <v>2210</v>
      </c>
      <c r="E329" s="76" t="s">
        <v>2211</v>
      </c>
      <c r="F329" s="57">
        <v>14423503839</v>
      </c>
      <c r="G329" s="76" t="s">
        <v>2212</v>
      </c>
      <c r="H329" s="77" t="s">
        <v>4981</v>
      </c>
      <c r="I329" s="76" t="s">
        <v>173</v>
      </c>
      <c r="J329" s="76" t="s">
        <v>884</v>
      </c>
      <c r="K329" s="58">
        <v>8</v>
      </c>
      <c r="L329" s="76" t="s">
        <v>2213</v>
      </c>
      <c r="M329" s="401" t="s">
        <v>2214</v>
      </c>
      <c r="N329" s="294"/>
      <c r="O329" s="294"/>
      <c r="P329" s="294"/>
      <c r="Q329" s="294"/>
      <c r="R329" s="294"/>
      <c r="S329" s="294"/>
      <c r="T329" s="294"/>
      <c r="U329" s="294"/>
      <c r="V329" s="294"/>
      <c r="W329" s="294"/>
      <c r="X329" s="338"/>
      <c r="Y329" s="129"/>
      <c r="Z329" s="60"/>
      <c r="AA329" s="60"/>
      <c r="AB329" s="60"/>
      <c r="AC329" s="61"/>
      <c r="AD329" s="61"/>
      <c r="AE329" s="5"/>
      <c r="AF329" s="6"/>
      <c r="AG329" s="7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</row>
    <row r="330" spans="1:51" ht="19.5" customHeight="1">
      <c r="A330" s="74">
        <v>318</v>
      </c>
      <c r="B330" s="74">
        <v>4</v>
      </c>
      <c r="C330" s="75" t="s">
        <v>2215</v>
      </c>
      <c r="D330" s="76" t="s">
        <v>2216</v>
      </c>
      <c r="E330" s="76" t="s">
        <v>2217</v>
      </c>
      <c r="F330" s="84" t="s">
        <v>2218</v>
      </c>
      <c r="G330" s="76" t="s">
        <v>2219</v>
      </c>
      <c r="H330" s="102" t="s">
        <v>4982</v>
      </c>
      <c r="I330" s="76" t="s">
        <v>2220</v>
      </c>
      <c r="J330" s="57"/>
      <c r="K330" s="58"/>
      <c r="L330" s="76" t="s">
        <v>2221</v>
      </c>
      <c r="M330" s="396" t="s">
        <v>2222</v>
      </c>
      <c r="N330" s="291"/>
      <c r="O330" s="291"/>
      <c r="P330" s="291"/>
      <c r="Q330" s="291"/>
      <c r="R330" s="291"/>
      <c r="S330" s="291"/>
      <c r="T330" s="291"/>
      <c r="U330" s="291"/>
      <c r="V330" s="291"/>
      <c r="W330" s="291"/>
      <c r="X330" s="344"/>
      <c r="Y330" s="129"/>
      <c r="Z330" s="60"/>
      <c r="AA330" s="60"/>
      <c r="AB330" s="60"/>
      <c r="AC330" s="61"/>
      <c r="AD330" s="61"/>
      <c r="AE330" s="5"/>
      <c r="AF330" s="6"/>
      <c r="AG330" s="7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</row>
    <row r="331" spans="1:51" ht="19.5" customHeight="1">
      <c r="A331" s="191">
        <v>319</v>
      </c>
      <c r="B331" s="74">
        <v>5</v>
      </c>
      <c r="C331" s="75" t="s">
        <v>2223</v>
      </c>
      <c r="D331" s="76" t="s">
        <v>2224</v>
      </c>
      <c r="E331" s="76" t="s">
        <v>2225</v>
      </c>
      <c r="F331" s="84" t="s">
        <v>2226</v>
      </c>
      <c r="G331" s="76" t="s">
        <v>2227</v>
      </c>
      <c r="H331" s="102" t="s">
        <v>2228</v>
      </c>
      <c r="I331" s="76" t="s">
        <v>1637</v>
      </c>
      <c r="J331" s="57" t="s">
        <v>1104</v>
      </c>
      <c r="K331" s="58">
        <v>7</v>
      </c>
      <c r="L331" s="76" t="s">
        <v>1419</v>
      </c>
      <c r="M331" s="414" t="s">
        <v>2229</v>
      </c>
      <c r="N331" s="297"/>
      <c r="O331" s="297"/>
      <c r="P331" s="297"/>
      <c r="Q331" s="297"/>
      <c r="R331" s="297"/>
      <c r="S331" s="297"/>
      <c r="T331" s="297"/>
      <c r="U331" s="297"/>
      <c r="V331" s="297"/>
      <c r="W331" s="297"/>
      <c r="X331" s="344"/>
      <c r="Y331" s="129"/>
      <c r="Z331" s="60"/>
      <c r="AA331" s="60"/>
      <c r="AB331" s="60"/>
      <c r="AC331" s="61"/>
      <c r="AD331" s="61"/>
      <c r="AE331" s="5"/>
      <c r="AF331" s="6"/>
      <c r="AG331" s="7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</row>
    <row r="332" spans="1:51" ht="20.25" customHeight="1">
      <c r="A332" s="74">
        <v>320</v>
      </c>
      <c r="B332" s="74">
        <v>6</v>
      </c>
      <c r="C332" s="75" t="s">
        <v>2230</v>
      </c>
      <c r="D332" s="76" t="s">
        <v>2231</v>
      </c>
      <c r="E332" s="76" t="s">
        <v>2232</v>
      </c>
      <c r="F332" s="57">
        <v>42015638190</v>
      </c>
      <c r="G332" s="76" t="s">
        <v>2233</v>
      </c>
      <c r="H332" s="77" t="s">
        <v>4983</v>
      </c>
      <c r="I332" s="76" t="s">
        <v>341</v>
      </c>
      <c r="J332" s="57" t="s">
        <v>2234</v>
      </c>
      <c r="K332" s="58">
        <v>9</v>
      </c>
      <c r="L332" s="76" t="s">
        <v>260</v>
      </c>
      <c r="M332" s="408" t="s">
        <v>2235</v>
      </c>
      <c r="N332" s="296"/>
      <c r="O332" s="296"/>
      <c r="P332" s="296"/>
      <c r="Q332" s="296"/>
      <c r="R332" s="296"/>
      <c r="S332" s="296"/>
      <c r="T332" s="296"/>
      <c r="U332" s="296"/>
      <c r="V332" s="296"/>
      <c r="W332" s="296"/>
      <c r="X332" s="338"/>
      <c r="Y332" s="129"/>
      <c r="Z332" s="60"/>
      <c r="AA332" s="60"/>
      <c r="AB332" s="95"/>
      <c r="AC332" s="61"/>
      <c r="AD332" s="61"/>
      <c r="AE332" s="8"/>
      <c r="AF332" s="9"/>
      <c r="AG332" s="10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</row>
    <row r="333" spans="1:51" ht="20.25" customHeight="1">
      <c r="A333" s="191">
        <v>321</v>
      </c>
      <c r="B333" s="74">
        <v>7</v>
      </c>
      <c r="C333" s="75" t="s">
        <v>2236</v>
      </c>
      <c r="D333" s="76" t="s">
        <v>2237</v>
      </c>
      <c r="E333" s="76" t="s">
        <v>2238</v>
      </c>
      <c r="F333" s="57">
        <v>53683470290</v>
      </c>
      <c r="G333" s="76" t="s">
        <v>2239</v>
      </c>
      <c r="H333" s="102" t="s">
        <v>4984</v>
      </c>
      <c r="I333" s="76" t="s">
        <v>2240</v>
      </c>
      <c r="J333" s="57"/>
      <c r="K333" s="58">
        <v>5</v>
      </c>
      <c r="L333" s="76" t="s">
        <v>24</v>
      </c>
      <c r="M333" s="408" t="s">
        <v>2241</v>
      </c>
      <c r="N333" s="296"/>
      <c r="O333" s="296"/>
      <c r="P333" s="296"/>
      <c r="Q333" s="296"/>
      <c r="R333" s="296"/>
      <c r="S333" s="296"/>
      <c r="T333" s="296"/>
      <c r="U333" s="296"/>
      <c r="V333" s="296"/>
      <c r="W333" s="296"/>
      <c r="X333" s="344"/>
      <c r="Y333" s="129"/>
      <c r="Z333" s="60"/>
      <c r="AA333" s="60"/>
      <c r="AB333" s="85"/>
      <c r="AC333" s="61"/>
      <c r="AD333" s="61"/>
      <c r="AE333" s="5"/>
      <c r="AF333" s="6"/>
      <c r="AG333" s="7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</row>
    <row r="334" spans="1:51" ht="20.25" customHeight="1">
      <c r="A334" s="74">
        <v>322</v>
      </c>
      <c r="B334" s="74">
        <v>8</v>
      </c>
      <c r="C334" s="75" t="s">
        <v>2242</v>
      </c>
      <c r="D334" s="76" t="s">
        <v>2243</v>
      </c>
      <c r="E334" s="76" t="s">
        <v>2244</v>
      </c>
      <c r="F334" s="57">
        <v>64647839312</v>
      </c>
      <c r="G334" s="76" t="s">
        <v>2245</v>
      </c>
      <c r="H334" s="102" t="s">
        <v>2246</v>
      </c>
      <c r="I334" s="76" t="s">
        <v>31</v>
      </c>
      <c r="J334" s="57" t="s">
        <v>1104</v>
      </c>
      <c r="K334" s="58">
        <v>4</v>
      </c>
      <c r="L334" s="76" t="s">
        <v>1105</v>
      </c>
      <c r="M334" s="408" t="s">
        <v>2247</v>
      </c>
      <c r="N334" s="296"/>
      <c r="O334" s="296"/>
      <c r="P334" s="296"/>
      <c r="Q334" s="296"/>
      <c r="R334" s="296"/>
      <c r="S334" s="296"/>
      <c r="T334" s="296"/>
      <c r="U334" s="296"/>
      <c r="V334" s="296"/>
      <c r="W334" s="296"/>
      <c r="X334" s="345"/>
      <c r="Y334" s="129"/>
      <c r="Z334" s="60"/>
      <c r="AA334" s="60"/>
      <c r="AB334" s="85"/>
      <c r="AC334" s="61"/>
      <c r="AD334" s="61"/>
      <c r="AE334" s="5"/>
      <c r="AF334" s="6"/>
      <c r="AG334" s="7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</row>
    <row r="335" spans="1:51" ht="20.25" customHeight="1">
      <c r="A335" s="191">
        <v>323</v>
      </c>
      <c r="B335" s="74">
        <v>9</v>
      </c>
      <c r="C335" s="75" t="s">
        <v>2248</v>
      </c>
      <c r="D335" s="76" t="s">
        <v>2249</v>
      </c>
      <c r="E335" s="76" t="s">
        <v>2250</v>
      </c>
      <c r="F335" s="57">
        <v>36738916791</v>
      </c>
      <c r="G335" s="76" t="s">
        <v>2251</v>
      </c>
      <c r="H335" s="102" t="s">
        <v>4985</v>
      </c>
      <c r="I335" s="76" t="s">
        <v>408</v>
      </c>
      <c r="J335" s="76" t="s">
        <v>409</v>
      </c>
      <c r="K335" s="58">
        <v>5</v>
      </c>
      <c r="L335" s="58" t="s">
        <v>410</v>
      </c>
      <c r="M335" s="408" t="s">
        <v>2252</v>
      </c>
      <c r="N335" s="296"/>
      <c r="O335" s="296"/>
      <c r="P335" s="296"/>
      <c r="Q335" s="296"/>
      <c r="R335" s="296"/>
      <c r="S335" s="296"/>
      <c r="T335" s="296"/>
      <c r="U335" s="296"/>
      <c r="V335" s="296"/>
      <c r="W335" s="296"/>
      <c r="X335" s="346"/>
      <c r="Y335" s="129"/>
      <c r="Z335" s="60"/>
      <c r="AA335" s="60"/>
      <c r="AB335" s="121"/>
      <c r="AC335" s="61"/>
      <c r="AD335" s="61"/>
      <c r="AE335" s="5"/>
      <c r="AF335" s="6"/>
      <c r="AG335" s="7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</row>
    <row r="336" spans="1:51" ht="20.25" customHeight="1">
      <c r="A336" s="74">
        <v>324</v>
      </c>
      <c r="B336" s="74">
        <v>10</v>
      </c>
      <c r="C336" s="75" t="s">
        <v>2253</v>
      </c>
      <c r="D336" s="76" t="s">
        <v>2254</v>
      </c>
      <c r="E336" s="76" t="s">
        <v>2255</v>
      </c>
      <c r="F336" s="57">
        <v>47488390414</v>
      </c>
      <c r="G336" s="97" t="s">
        <v>2256</v>
      </c>
      <c r="H336" s="93" t="s">
        <v>2257</v>
      </c>
      <c r="I336" s="76" t="s">
        <v>385</v>
      </c>
      <c r="J336" s="76" t="s">
        <v>2258</v>
      </c>
      <c r="K336" s="58"/>
      <c r="L336" s="76" t="s">
        <v>1051</v>
      </c>
      <c r="M336" s="408" t="s">
        <v>2259</v>
      </c>
      <c r="N336" s="296"/>
      <c r="O336" s="296"/>
      <c r="P336" s="296"/>
      <c r="Q336" s="296"/>
      <c r="R336" s="296"/>
      <c r="S336" s="296"/>
      <c r="T336" s="296"/>
      <c r="U336" s="296"/>
      <c r="V336" s="296"/>
      <c r="W336" s="296"/>
      <c r="X336" s="347"/>
      <c r="Y336" s="129"/>
      <c r="Z336" s="121"/>
      <c r="AA336" s="60"/>
      <c r="AB336" s="96"/>
      <c r="AC336" s="61"/>
      <c r="AD336" s="61"/>
      <c r="AE336" s="5"/>
      <c r="AF336" s="6"/>
      <c r="AG336" s="7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</row>
    <row r="337" spans="1:51" ht="20.25" customHeight="1">
      <c r="A337" s="191">
        <v>325</v>
      </c>
      <c r="B337" s="74">
        <v>11</v>
      </c>
      <c r="C337" s="75" t="s">
        <v>2260</v>
      </c>
      <c r="D337" s="76" t="s">
        <v>220</v>
      </c>
      <c r="E337" s="76" t="s">
        <v>2261</v>
      </c>
      <c r="F337" s="87">
        <v>78808295716</v>
      </c>
      <c r="G337" s="97" t="s">
        <v>2262</v>
      </c>
      <c r="H337" s="195" t="s">
        <v>2263</v>
      </c>
      <c r="I337" s="76" t="s">
        <v>70</v>
      </c>
      <c r="J337" s="76" t="s">
        <v>121</v>
      </c>
      <c r="K337" s="58">
        <v>4</v>
      </c>
      <c r="L337" s="76" t="s">
        <v>72</v>
      </c>
      <c r="M337" s="397" t="s">
        <v>2264</v>
      </c>
      <c r="N337" s="291"/>
      <c r="O337" s="291"/>
      <c r="P337" s="291"/>
      <c r="Q337" s="291"/>
      <c r="R337" s="291"/>
      <c r="S337" s="291"/>
      <c r="T337" s="291"/>
      <c r="U337" s="291"/>
      <c r="V337" s="291"/>
      <c r="W337" s="291"/>
      <c r="X337" s="307"/>
      <c r="Y337" s="129"/>
      <c r="Z337" s="121"/>
      <c r="AA337" s="60"/>
      <c r="AB337" s="96"/>
      <c r="AC337" s="61"/>
      <c r="AD337" s="61"/>
      <c r="AE337" s="5"/>
      <c r="AF337" s="6"/>
      <c r="AG337" s="7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</row>
    <row r="338" spans="1:51" ht="20.25" customHeight="1">
      <c r="A338" s="74">
        <v>326</v>
      </c>
      <c r="B338" s="74">
        <v>12</v>
      </c>
      <c r="C338" s="75" t="s">
        <v>2265</v>
      </c>
      <c r="D338" s="76" t="s">
        <v>2266</v>
      </c>
      <c r="E338" s="76" t="s">
        <v>2267</v>
      </c>
      <c r="F338" s="57">
        <v>55251175813</v>
      </c>
      <c r="G338" s="76" t="s">
        <v>2268</v>
      </c>
      <c r="H338" s="102" t="s">
        <v>4986</v>
      </c>
      <c r="I338" s="76" t="s">
        <v>129</v>
      </c>
      <c r="J338" s="76" t="s">
        <v>486</v>
      </c>
      <c r="K338" s="58">
        <v>7</v>
      </c>
      <c r="L338" s="76" t="s">
        <v>131</v>
      </c>
      <c r="M338" s="396" t="s">
        <v>1389</v>
      </c>
      <c r="N338" s="291"/>
      <c r="O338" s="291"/>
      <c r="P338" s="291"/>
      <c r="Q338" s="291"/>
      <c r="R338" s="291"/>
      <c r="S338" s="291"/>
      <c r="T338" s="291"/>
      <c r="U338" s="291"/>
      <c r="V338" s="291"/>
      <c r="W338" s="291"/>
      <c r="X338" s="307"/>
      <c r="Y338" s="129"/>
      <c r="Z338" s="121"/>
      <c r="AA338" s="60"/>
      <c r="AB338" s="85"/>
      <c r="AC338" s="61"/>
      <c r="AD338" s="61"/>
      <c r="AE338" s="5"/>
      <c r="AF338" s="6"/>
      <c r="AG338" s="7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</row>
    <row r="339" spans="1:51" ht="20.25" customHeight="1">
      <c r="A339" s="191">
        <v>327</v>
      </c>
      <c r="B339" s="74">
        <v>13</v>
      </c>
      <c r="C339" s="75" t="s">
        <v>2269</v>
      </c>
      <c r="D339" s="76" t="s">
        <v>2270</v>
      </c>
      <c r="E339" s="76" t="s">
        <v>2271</v>
      </c>
      <c r="F339" s="57">
        <v>48802201353</v>
      </c>
      <c r="G339" s="76" t="s">
        <v>2272</v>
      </c>
      <c r="H339" s="102" t="s">
        <v>2273</v>
      </c>
      <c r="I339" s="76" t="s">
        <v>31</v>
      </c>
      <c r="J339" s="76" t="s">
        <v>2274</v>
      </c>
      <c r="K339" s="58">
        <v>5</v>
      </c>
      <c r="L339" s="76" t="s">
        <v>410</v>
      </c>
      <c r="M339" s="414" t="s">
        <v>2275</v>
      </c>
      <c r="N339" s="297"/>
      <c r="O339" s="297"/>
      <c r="P339" s="297"/>
      <c r="Q339" s="297"/>
      <c r="R339" s="297"/>
      <c r="S339" s="297"/>
      <c r="T339" s="297"/>
      <c r="U339" s="297"/>
      <c r="V339" s="297"/>
      <c r="W339" s="297"/>
      <c r="X339" s="338"/>
      <c r="Y339" s="129"/>
      <c r="Z339" s="121"/>
      <c r="AA339" s="60"/>
      <c r="AB339" s="85"/>
      <c r="AC339" s="61"/>
      <c r="AD339" s="61"/>
      <c r="AE339" s="5"/>
      <c r="AF339" s="6"/>
      <c r="AG339" s="7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</row>
    <row r="340" spans="1:51" ht="20.25" customHeight="1">
      <c r="A340" s="74">
        <v>328</v>
      </c>
      <c r="B340" s="74">
        <v>14</v>
      </c>
      <c r="C340" s="75" t="s">
        <v>2276</v>
      </c>
      <c r="D340" s="76" t="s">
        <v>927</v>
      </c>
      <c r="E340" s="76" t="s">
        <v>2277</v>
      </c>
      <c r="F340" s="57">
        <v>33429685246</v>
      </c>
      <c r="G340" s="76" t="s">
        <v>2278</v>
      </c>
      <c r="H340" s="102" t="s">
        <v>644</v>
      </c>
      <c r="I340" s="76" t="s">
        <v>201</v>
      </c>
      <c r="J340" s="76" t="s">
        <v>1023</v>
      </c>
      <c r="K340" s="58">
        <v>7</v>
      </c>
      <c r="L340" s="76" t="s">
        <v>2279</v>
      </c>
      <c r="M340" s="396" t="s">
        <v>2280</v>
      </c>
      <c r="N340" s="291"/>
      <c r="O340" s="291"/>
      <c r="P340" s="291"/>
      <c r="Q340" s="291"/>
      <c r="R340" s="291"/>
      <c r="S340" s="291"/>
      <c r="T340" s="291"/>
      <c r="U340" s="291"/>
      <c r="V340" s="291"/>
      <c r="W340" s="291"/>
      <c r="X340" s="313"/>
      <c r="Y340" s="120"/>
      <c r="Z340" s="60"/>
      <c r="AA340" s="60"/>
      <c r="AB340" s="85"/>
      <c r="AC340" s="61"/>
      <c r="AD340" s="61"/>
      <c r="AE340" s="5"/>
      <c r="AF340" s="6"/>
      <c r="AG340" s="7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</row>
    <row r="341" spans="1:51" ht="20.25" customHeight="1">
      <c r="A341" s="191">
        <v>329</v>
      </c>
      <c r="B341" s="74">
        <v>15</v>
      </c>
      <c r="C341" s="75" t="s">
        <v>2281</v>
      </c>
      <c r="D341" s="76" t="s">
        <v>2282</v>
      </c>
      <c r="E341" s="76" t="s">
        <v>2283</v>
      </c>
      <c r="F341" s="57">
        <v>71837781429</v>
      </c>
      <c r="G341" s="76" t="s">
        <v>2284</v>
      </c>
      <c r="H341" s="102" t="s">
        <v>4987</v>
      </c>
      <c r="I341" s="76" t="s">
        <v>201</v>
      </c>
      <c r="J341" s="76" t="s">
        <v>1023</v>
      </c>
      <c r="K341" s="58">
        <v>5</v>
      </c>
      <c r="L341" s="76" t="s">
        <v>216</v>
      </c>
      <c r="M341" s="396" t="s">
        <v>2285</v>
      </c>
      <c r="N341" s="291"/>
      <c r="O341" s="291"/>
      <c r="P341" s="291"/>
      <c r="Q341" s="291"/>
      <c r="R341" s="291"/>
      <c r="S341" s="291"/>
      <c r="T341" s="291"/>
      <c r="U341" s="291"/>
      <c r="V341" s="291"/>
      <c r="W341" s="291"/>
      <c r="X341" s="313"/>
      <c r="Y341" s="120"/>
      <c r="Z341" s="60"/>
      <c r="AA341" s="60"/>
      <c r="AB341" s="95"/>
      <c r="AC341" s="61"/>
      <c r="AD341" s="61"/>
      <c r="AE341" s="8"/>
      <c r="AF341" s="9"/>
      <c r="AG341" s="10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</row>
    <row r="342" spans="1:51" ht="20.25" customHeight="1">
      <c r="A342" s="74">
        <v>330</v>
      </c>
      <c r="B342" s="74">
        <v>16</v>
      </c>
      <c r="C342" s="75" t="s">
        <v>2286</v>
      </c>
      <c r="D342" s="76" t="s">
        <v>2287</v>
      </c>
      <c r="E342" s="76" t="s">
        <v>2288</v>
      </c>
      <c r="F342" s="57">
        <v>39657433014</v>
      </c>
      <c r="G342" s="76" t="s">
        <v>2289</v>
      </c>
      <c r="H342" s="102" t="s">
        <v>4988</v>
      </c>
      <c r="I342" s="76" t="s">
        <v>408</v>
      </c>
      <c r="J342" s="76" t="s">
        <v>710</v>
      </c>
      <c r="K342" s="58">
        <v>3</v>
      </c>
      <c r="L342" s="76" t="s">
        <v>1064</v>
      </c>
      <c r="M342" s="396" t="s">
        <v>2290</v>
      </c>
      <c r="N342" s="291"/>
      <c r="O342" s="291"/>
      <c r="P342" s="291"/>
      <c r="Q342" s="291"/>
      <c r="R342" s="291"/>
      <c r="S342" s="291"/>
      <c r="T342" s="291"/>
      <c r="U342" s="291"/>
      <c r="V342" s="291"/>
      <c r="W342" s="291"/>
      <c r="X342" s="313"/>
      <c r="Y342" s="120"/>
      <c r="Z342" s="60"/>
      <c r="AA342" s="60"/>
      <c r="AB342" s="185"/>
      <c r="AC342" s="61"/>
      <c r="AD342" s="61"/>
      <c r="AE342" s="15"/>
      <c r="AF342" s="16"/>
      <c r="AG342" s="17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</row>
    <row r="343" spans="1:51" ht="20.25" customHeight="1">
      <c r="A343" s="191">
        <v>331</v>
      </c>
      <c r="B343" s="74">
        <v>17</v>
      </c>
      <c r="C343" s="75" t="s">
        <v>875</v>
      </c>
      <c r="D343" s="76" t="s">
        <v>2291</v>
      </c>
      <c r="E343" s="76" t="s">
        <v>2225</v>
      </c>
      <c r="F343" s="57">
        <v>38434972997</v>
      </c>
      <c r="G343" s="76" t="s">
        <v>2292</v>
      </c>
      <c r="H343" s="102" t="s">
        <v>4989</v>
      </c>
      <c r="I343" s="76" t="s">
        <v>173</v>
      </c>
      <c r="J343" s="76" t="s">
        <v>322</v>
      </c>
      <c r="K343" s="58">
        <v>5</v>
      </c>
      <c r="L343" s="76" t="s">
        <v>2293</v>
      </c>
      <c r="M343" s="396" t="s">
        <v>763</v>
      </c>
      <c r="N343" s="291"/>
      <c r="O343" s="291"/>
      <c r="P343" s="291"/>
      <c r="Q343" s="291"/>
      <c r="R343" s="291"/>
      <c r="S343" s="291"/>
      <c r="T343" s="291"/>
      <c r="U343" s="291"/>
      <c r="V343" s="291"/>
      <c r="W343" s="291"/>
      <c r="X343" s="313"/>
      <c r="Y343" s="71"/>
      <c r="Z343" s="60"/>
      <c r="AA343" s="60"/>
      <c r="AB343" s="60"/>
      <c r="AC343" s="61"/>
      <c r="AD343" s="61"/>
      <c r="AE343" s="5"/>
      <c r="AF343" s="6"/>
      <c r="AG343" s="7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</row>
    <row r="344" spans="1:51" ht="20.25" customHeight="1">
      <c r="A344" s="74">
        <v>332</v>
      </c>
      <c r="B344" s="74">
        <v>18</v>
      </c>
      <c r="C344" s="75" t="s">
        <v>2294</v>
      </c>
      <c r="D344" s="76" t="s">
        <v>398</v>
      </c>
      <c r="E344" s="76" t="s">
        <v>2295</v>
      </c>
      <c r="F344" s="57">
        <v>77224465704</v>
      </c>
      <c r="G344" s="76" t="s">
        <v>2296</v>
      </c>
      <c r="H344" s="102" t="s">
        <v>4990</v>
      </c>
      <c r="I344" s="76" t="s">
        <v>201</v>
      </c>
      <c r="J344" s="76" t="s">
        <v>23</v>
      </c>
      <c r="K344" s="58"/>
      <c r="L344" s="76" t="s">
        <v>2297</v>
      </c>
      <c r="M344" s="396" t="s">
        <v>2298</v>
      </c>
      <c r="N344" s="291"/>
      <c r="O344" s="291"/>
      <c r="P344" s="291"/>
      <c r="Q344" s="291"/>
      <c r="R344" s="291"/>
      <c r="S344" s="291"/>
      <c r="T344" s="291"/>
      <c r="U344" s="291"/>
      <c r="V344" s="291"/>
      <c r="W344" s="291"/>
      <c r="X344" s="318"/>
      <c r="Y344" s="129"/>
      <c r="Z344" s="60"/>
      <c r="AA344" s="60"/>
      <c r="AB344" s="60"/>
      <c r="AC344" s="61"/>
      <c r="AD344" s="61"/>
      <c r="AE344" s="5"/>
      <c r="AF344" s="6"/>
      <c r="AG344" s="7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</row>
    <row r="345" spans="1:51" ht="20.25" customHeight="1">
      <c r="A345" s="191">
        <v>333</v>
      </c>
      <c r="B345" s="74">
        <v>19</v>
      </c>
      <c r="C345" s="75" t="s">
        <v>2299</v>
      </c>
      <c r="D345" s="76" t="s">
        <v>673</v>
      </c>
      <c r="E345" s="76" t="s">
        <v>2300</v>
      </c>
      <c r="F345" s="57">
        <v>77330615924</v>
      </c>
      <c r="G345" s="76" t="s">
        <v>2301</v>
      </c>
      <c r="H345" s="126" t="s">
        <v>2302</v>
      </c>
      <c r="I345" s="107" t="s">
        <v>350</v>
      </c>
      <c r="J345" s="164" t="s">
        <v>351</v>
      </c>
      <c r="K345" s="58">
        <v>5</v>
      </c>
      <c r="L345" s="76" t="s">
        <v>2303</v>
      </c>
      <c r="M345" s="396" t="s">
        <v>2304</v>
      </c>
      <c r="N345" s="291"/>
      <c r="O345" s="291"/>
      <c r="P345" s="291"/>
      <c r="Q345" s="291"/>
      <c r="R345" s="291"/>
      <c r="S345" s="291"/>
      <c r="T345" s="291"/>
      <c r="U345" s="291"/>
      <c r="V345" s="291"/>
      <c r="W345" s="291"/>
      <c r="X345" s="338"/>
      <c r="Y345" s="128"/>
      <c r="Z345" s="60"/>
      <c r="AA345" s="60"/>
      <c r="AB345" s="60"/>
      <c r="AC345" s="61"/>
      <c r="AD345" s="61"/>
      <c r="AE345" s="29"/>
      <c r="AF345" s="30"/>
      <c r="AG345" s="31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</row>
    <row r="346" spans="1:51" ht="39.75" customHeight="1">
      <c r="A346" s="74"/>
      <c r="B346" s="74"/>
      <c r="C346" s="289" t="s">
        <v>2305</v>
      </c>
      <c r="D346" s="57"/>
      <c r="E346" s="57"/>
      <c r="F346" s="57"/>
      <c r="G346" s="57"/>
      <c r="H346" s="119"/>
      <c r="I346" s="59"/>
      <c r="J346" s="56"/>
      <c r="K346" s="58"/>
      <c r="L346" s="57"/>
      <c r="M346" s="400"/>
      <c r="X346" s="314"/>
      <c r="Y346" s="59"/>
      <c r="Z346" s="60"/>
      <c r="AA346" s="60"/>
      <c r="AB346" s="60"/>
      <c r="AC346" s="61"/>
      <c r="AD346" s="61"/>
      <c r="AE346" s="21"/>
      <c r="AF346" s="22"/>
      <c r="AG346" s="23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</row>
    <row r="347" spans="1:51" ht="19.5" customHeight="1">
      <c r="A347" s="74">
        <v>334</v>
      </c>
      <c r="B347" s="74">
        <v>1</v>
      </c>
      <c r="C347" s="118" t="s">
        <v>2306</v>
      </c>
      <c r="D347" s="76" t="s">
        <v>2307</v>
      </c>
      <c r="E347" s="76" t="s">
        <v>2308</v>
      </c>
      <c r="F347" s="57">
        <v>44040115188</v>
      </c>
      <c r="G347" s="76" t="s">
        <v>2309</v>
      </c>
      <c r="H347" s="77" t="s">
        <v>2310</v>
      </c>
      <c r="I347" s="76" t="s">
        <v>129</v>
      </c>
      <c r="J347" s="76" t="s">
        <v>130</v>
      </c>
      <c r="K347" s="58">
        <v>10</v>
      </c>
      <c r="L347" s="76" t="s">
        <v>61</v>
      </c>
      <c r="M347" s="396" t="s">
        <v>2311</v>
      </c>
      <c r="N347" s="291"/>
      <c r="O347" s="291"/>
      <c r="P347" s="291"/>
      <c r="Q347" s="291"/>
      <c r="R347" s="291"/>
      <c r="S347" s="291"/>
      <c r="T347" s="291"/>
      <c r="U347" s="291"/>
      <c r="V347" s="291"/>
      <c r="W347" s="291"/>
      <c r="X347" s="317"/>
      <c r="Y347" s="120"/>
      <c r="Z347" s="105"/>
      <c r="AA347" s="105"/>
      <c r="AB347" s="105"/>
      <c r="AC347" s="61"/>
      <c r="AD347" s="61"/>
      <c r="AE347" s="24"/>
      <c r="AF347" s="25"/>
      <c r="AG347" s="11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</row>
    <row r="348" spans="1:51" ht="19.5" customHeight="1">
      <c r="A348" s="74">
        <v>335</v>
      </c>
      <c r="B348" s="74">
        <v>2</v>
      </c>
      <c r="C348" s="118" t="s">
        <v>2312</v>
      </c>
      <c r="D348" s="76" t="s">
        <v>2313</v>
      </c>
      <c r="E348" s="76" t="s">
        <v>2314</v>
      </c>
      <c r="F348" s="57">
        <v>69829774655</v>
      </c>
      <c r="G348" s="76" t="s">
        <v>2315</v>
      </c>
      <c r="H348" s="77" t="s">
        <v>2316</v>
      </c>
      <c r="I348" s="76" t="s">
        <v>557</v>
      </c>
      <c r="J348" s="76" t="s">
        <v>528</v>
      </c>
      <c r="K348" s="58">
        <v>5</v>
      </c>
      <c r="L348" s="76" t="s">
        <v>1226</v>
      </c>
      <c r="M348" s="396" t="s">
        <v>2317</v>
      </c>
      <c r="N348" s="291"/>
      <c r="O348" s="291"/>
      <c r="P348" s="291"/>
      <c r="Q348" s="291"/>
      <c r="R348" s="291"/>
      <c r="S348" s="291"/>
      <c r="T348" s="291"/>
      <c r="U348" s="291"/>
      <c r="V348" s="291"/>
      <c r="W348" s="291"/>
      <c r="X348" s="333"/>
      <c r="Y348" s="97"/>
      <c r="Z348" s="60"/>
      <c r="AA348" s="60"/>
      <c r="AB348" s="60"/>
      <c r="AC348" s="61"/>
      <c r="AD348" s="61"/>
      <c r="AE348" s="1"/>
      <c r="AF348" s="2"/>
      <c r="AG348" s="3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</row>
    <row r="349" spans="1:51" ht="19.5" customHeight="1">
      <c r="A349" s="74">
        <v>336</v>
      </c>
      <c r="B349" s="74">
        <v>3</v>
      </c>
      <c r="C349" s="118" t="s">
        <v>2318</v>
      </c>
      <c r="D349" s="76" t="s">
        <v>2319</v>
      </c>
      <c r="E349" s="76" t="s">
        <v>2320</v>
      </c>
      <c r="F349" s="57">
        <v>15192899753</v>
      </c>
      <c r="G349" s="76" t="s">
        <v>2321</v>
      </c>
      <c r="H349" s="83" t="s">
        <v>166</v>
      </c>
      <c r="I349" s="76" t="s">
        <v>106</v>
      </c>
      <c r="J349" s="76" t="s">
        <v>1837</v>
      </c>
      <c r="K349" s="58">
        <v>10</v>
      </c>
      <c r="L349" s="76" t="s">
        <v>108</v>
      </c>
      <c r="M349" s="396" t="s">
        <v>273</v>
      </c>
      <c r="N349" s="291"/>
      <c r="O349" s="291"/>
      <c r="P349" s="291"/>
      <c r="Q349" s="291"/>
      <c r="R349" s="291"/>
      <c r="S349" s="291"/>
      <c r="T349" s="291"/>
      <c r="U349" s="291"/>
      <c r="V349" s="291"/>
      <c r="W349" s="291"/>
      <c r="X349" s="333"/>
      <c r="Y349" s="97"/>
      <c r="Z349" s="60"/>
      <c r="AA349" s="60"/>
      <c r="AB349" s="60"/>
      <c r="AC349" s="61"/>
      <c r="AD349" s="61"/>
      <c r="AE349" s="32"/>
      <c r="AF349" s="33"/>
      <c r="AG349" s="3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</row>
    <row r="350" spans="1:51" ht="19.5" customHeight="1">
      <c r="A350" s="74">
        <v>337</v>
      </c>
      <c r="B350" s="74">
        <v>4</v>
      </c>
      <c r="C350" s="118" t="s">
        <v>2322</v>
      </c>
      <c r="D350" s="76" t="s">
        <v>2323</v>
      </c>
      <c r="E350" s="76" t="s">
        <v>2324</v>
      </c>
      <c r="F350" s="57">
        <v>10071462797</v>
      </c>
      <c r="G350" s="76" t="s">
        <v>2325</v>
      </c>
      <c r="H350" s="77" t="s">
        <v>1484</v>
      </c>
      <c r="I350" s="76" t="s">
        <v>455</v>
      </c>
      <c r="J350" s="76" t="s">
        <v>528</v>
      </c>
      <c r="K350" s="58">
        <v>3</v>
      </c>
      <c r="L350" s="76" t="s">
        <v>24</v>
      </c>
      <c r="M350" s="396" t="s">
        <v>2326</v>
      </c>
      <c r="N350" s="291"/>
      <c r="O350" s="291"/>
      <c r="P350" s="291"/>
      <c r="Q350" s="291"/>
      <c r="R350" s="291"/>
      <c r="S350" s="291"/>
      <c r="T350" s="291"/>
      <c r="U350" s="291"/>
      <c r="V350" s="291"/>
      <c r="W350" s="291"/>
      <c r="X350" s="315"/>
      <c r="Z350" s="60"/>
      <c r="AA350" s="60"/>
      <c r="AB350" s="60"/>
      <c r="AC350" s="61"/>
      <c r="AD350" s="61"/>
      <c r="AE350" s="5"/>
      <c r="AF350" s="6"/>
      <c r="AG350" s="7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</row>
    <row r="351" spans="1:51" ht="19.5" customHeight="1">
      <c r="A351" s="74">
        <v>338</v>
      </c>
      <c r="B351" s="74">
        <v>5</v>
      </c>
      <c r="C351" s="118" t="s">
        <v>2327</v>
      </c>
      <c r="D351" s="76" t="s">
        <v>733</v>
      </c>
      <c r="E351" s="76" t="s">
        <v>2328</v>
      </c>
      <c r="F351" s="57">
        <v>81180976131</v>
      </c>
      <c r="G351" s="76" t="s">
        <v>2329</v>
      </c>
      <c r="H351" s="77" t="s">
        <v>2330</v>
      </c>
      <c r="I351" s="76" t="s">
        <v>2331</v>
      </c>
      <c r="J351" s="76"/>
      <c r="K351" s="58"/>
      <c r="L351" s="76" t="s">
        <v>1105</v>
      </c>
      <c r="M351" s="396" t="s">
        <v>2332</v>
      </c>
      <c r="N351" s="291"/>
      <c r="O351" s="291"/>
      <c r="P351" s="291"/>
      <c r="Q351" s="291"/>
      <c r="R351" s="291"/>
      <c r="S351" s="291"/>
      <c r="T351" s="291"/>
      <c r="U351" s="291"/>
      <c r="V351" s="291"/>
      <c r="W351" s="291"/>
      <c r="X351" s="315"/>
      <c r="Y351" s="59"/>
      <c r="Z351" s="60"/>
      <c r="AA351" s="60"/>
      <c r="AB351" s="60"/>
      <c r="AC351" s="61"/>
      <c r="AD351" s="61"/>
      <c r="AE351" s="5"/>
      <c r="AF351" s="6"/>
      <c r="AG351" s="7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</row>
    <row r="352" spans="1:51" ht="20.25" customHeight="1">
      <c r="A352" s="74">
        <v>339</v>
      </c>
      <c r="B352" s="74">
        <v>6</v>
      </c>
      <c r="C352" s="75" t="s">
        <v>820</v>
      </c>
      <c r="D352" s="76" t="s">
        <v>2333</v>
      </c>
      <c r="E352" s="76" t="s">
        <v>2334</v>
      </c>
      <c r="F352" s="57">
        <v>76806869298</v>
      </c>
      <c r="G352" s="76" t="s">
        <v>2335</v>
      </c>
      <c r="H352" s="102" t="s">
        <v>309</v>
      </c>
      <c r="I352" s="76" t="s">
        <v>201</v>
      </c>
      <c r="J352" s="76" t="s">
        <v>2336</v>
      </c>
      <c r="K352" s="58">
        <v>6</v>
      </c>
      <c r="L352" s="76" t="s">
        <v>24</v>
      </c>
      <c r="M352" s="396" t="s">
        <v>164</v>
      </c>
      <c r="N352" s="291"/>
      <c r="O352" s="291"/>
      <c r="P352" s="291"/>
      <c r="Q352" s="291"/>
      <c r="R352" s="291"/>
      <c r="S352" s="291"/>
      <c r="T352" s="291"/>
      <c r="U352" s="291"/>
      <c r="V352" s="291"/>
      <c r="W352" s="291"/>
      <c r="X352" s="317"/>
      <c r="Y352" s="120"/>
      <c r="Z352" s="60"/>
      <c r="AA352" s="60"/>
      <c r="AB352" s="85"/>
      <c r="AC352" s="61"/>
      <c r="AD352" s="61"/>
      <c r="AE352" s="5"/>
      <c r="AF352" s="6"/>
      <c r="AG352" s="7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</row>
    <row r="353" spans="1:51" ht="20.25" customHeight="1">
      <c r="A353" s="74">
        <v>340</v>
      </c>
      <c r="B353" s="74">
        <v>7</v>
      </c>
      <c r="C353" s="196" t="s">
        <v>1712</v>
      </c>
      <c r="D353" s="97" t="s">
        <v>2337</v>
      </c>
      <c r="E353" s="97" t="s">
        <v>2338</v>
      </c>
      <c r="F353" s="131">
        <v>72856456629</v>
      </c>
      <c r="G353" s="88" t="s">
        <v>2339</v>
      </c>
      <c r="H353" s="94" t="s">
        <v>2340</v>
      </c>
      <c r="I353" s="97" t="s">
        <v>106</v>
      </c>
      <c r="J353" s="97" t="s">
        <v>1837</v>
      </c>
      <c r="K353" s="181">
        <v>7</v>
      </c>
      <c r="L353" s="97" t="s">
        <v>108</v>
      </c>
      <c r="M353" s="397" t="s">
        <v>2341</v>
      </c>
      <c r="N353" s="291"/>
      <c r="O353" s="291"/>
      <c r="P353" s="291"/>
      <c r="Q353" s="291"/>
      <c r="R353" s="291"/>
      <c r="S353" s="291"/>
      <c r="T353" s="291"/>
      <c r="U353" s="291"/>
      <c r="V353" s="291"/>
      <c r="W353" s="291"/>
      <c r="X353" s="333"/>
      <c r="Y353" s="97"/>
      <c r="Z353" s="132"/>
      <c r="AA353" s="132"/>
      <c r="AB353" s="197"/>
      <c r="AC353" s="61"/>
      <c r="AD353" s="61"/>
      <c r="AE353" s="36"/>
      <c r="AF353" s="36"/>
      <c r="AG353" s="35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</row>
    <row r="354" spans="1:51" ht="20.25" customHeight="1">
      <c r="A354" s="74">
        <v>341</v>
      </c>
      <c r="B354" s="74">
        <v>8</v>
      </c>
      <c r="C354" s="198" t="s">
        <v>276</v>
      </c>
      <c r="D354" s="88" t="s">
        <v>2342</v>
      </c>
      <c r="E354" s="88" t="s">
        <v>2343</v>
      </c>
      <c r="F354" s="199" t="s">
        <v>2344</v>
      </c>
      <c r="G354" s="88" t="s">
        <v>2345</v>
      </c>
      <c r="H354" s="171" t="s">
        <v>2346</v>
      </c>
      <c r="I354" s="88" t="s">
        <v>201</v>
      </c>
      <c r="J354" s="88" t="s">
        <v>506</v>
      </c>
      <c r="K354" s="181">
        <v>4</v>
      </c>
      <c r="L354" s="88" t="s">
        <v>24</v>
      </c>
      <c r="M354" s="413" t="s">
        <v>2347</v>
      </c>
      <c r="N354" s="293"/>
      <c r="O354" s="293"/>
      <c r="P354" s="293"/>
      <c r="Q354" s="293"/>
      <c r="R354" s="293"/>
      <c r="S354" s="293"/>
      <c r="T354" s="293"/>
      <c r="U354" s="293"/>
      <c r="V354" s="293"/>
      <c r="W354" s="293"/>
      <c r="X354" s="318"/>
      <c r="Y354" s="200"/>
      <c r="Z354" s="201"/>
      <c r="AA354" s="202"/>
      <c r="AB354" s="203"/>
      <c r="AC354" s="204"/>
      <c r="AD354" s="204"/>
      <c r="AE354" s="38"/>
      <c r="AF354" s="38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</row>
    <row r="355" spans="1:51" ht="20.25" customHeight="1">
      <c r="A355" s="74">
        <v>342</v>
      </c>
      <c r="B355" s="74">
        <v>9</v>
      </c>
      <c r="C355" s="75" t="s">
        <v>824</v>
      </c>
      <c r="D355" s="76" t="s">
        <v>605</v>
      </c>
      <c r="E355" s="76" t="s">
        <v>2348</v>
      </c>
      <c r="F355" s="57">
        <v>18173968246</v>
      </c>
      <c r="G355" s="76" t="s">
        <v>2349</v>
      </c>
      <c r="H355" s="77" t="s">
        <v>2350</v>
      </c>
      <c r="I355" s="76" t="s">
        <v>232</v>
      </c>
      <c r="J355" s="76" t="s">
        <v>342</v>
      </c>
      <c r="K355" s="58">
        <v>5</v>
      </c>
      <c r="L355" s="76" t="s">
        <v>1226</v>
      </c>
      <c r="M355" s="396" t="s">
        <v>2351</v>
      </c>
      <c r="N355" s="291"/>
      <c r="O355" s="291"/>
      <c r="P355" s="291"/>
      <c r="Q355" s="291"/>
      <c r="R355" s="291"/>
      <c r="S355" s="291"/>
      <c r="T355" s="291"/>
      <c r="U355" s="291"/>
      <c r="V355" s="291"/>
      <c r="W355" s="291"/>
      <c r="X355" s="317"/>
      <c r="Z355" s="60"/>
      <c r="AA355" s="60"/>
      <c r="AB355" s="60"/>
      <c r="AC355" s="61"/>
      <c r="AD355" s="61"/>
      <c r="AE355" s="5"/>
      <c r="AF355" s="6"/>
      <c r="AG355" s="7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</row>
    <row r="356" spans="1:51" ht="20.25" customHeight="1">
      <c r="A356" s="74">
        <v>343</v>
      </c>
      <c r="B356" s="74">
        <v>10</v>
      </c>
      <c r="C356" s="75" t="s">
        <v>2352</v>
      </c>
      <c r="D356" s="76" t="s">
        <v>2353</v>
      </c>
      <c r="E356" s="76" t="s">
        <v>2354</v>
      </c>
      <c r="F356" s="57">
        <v>66604281111</v>
      </c>
      <c r="G356" s="76" t="s">
        <v>2355</v>
      </c>
      <c r="H356" s="77" t="s">
        <v>2356</v>
      </c>
      <c r="I356" s="76" t="s">
        <v>173</v>
      </c>
      <c r="J356" s="76" t="s">
        <v>1288</v>
      </c>
      <c r="K356" s="58">
        <v>5</v>
      </c>
      <c r="L356" s="76" t="s">
        <v>175</v>
      </c>
      <c r="M356" s="396" t="s">
        <v>2357</v>
      </c>
      <c r="N356" s="291"/>
      <c r="O356" s="291"/>
      <c r="P356" s="291"/>
      <c r="Q356" s="291"/>
      <c r="R356" s="291"/>
      <c r="S356" s="291"/>
      <c r="T356" s="291"/>
      <c r="U356" s="291"/>
      <c r="V356" s="291"/>
      <c r="W356" s="291"/>
      <c r="X356" s="313"/>
      <c r="Y356" s="120"/>
      <c r="Z356" s="60"/>
      <c r="AA356" s="60"/>
      <c r="AB356" s="60"/>
      <c r="AC356" s="61"/>
      <c r="AD356" s="61"/>
      <c r="AE356" s="15"/>
      <c r="AF356" s="16"/>
      <c r="AG356" s="17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</row>
    <row r="357" spans="1:51" ht="20.25" customHeight="1">
      <c r="A357" s="74">
        <v>344</v>
      </c>
      <c r="B357" s="74">
        <v>11</v>
      </c>
      <c r="C357" s="75" t="s">
        <v>2358</v>
      </c>
      <c r="D357" s="76" t="s">
        <v>2359</v>
      </c>
      <c r="E357" s="76" t="s">
        <v>2360</v>
      </c>
      <c r="F357" s="87">
        <v>70972855411</v>
      </c>
      <c r="G357" s="76" t="s">
        <v>2361</v>
      </c>
      <c r="H357" s="205" t="s">
        <v>165</v>
      </c>
      <c r="I357" s="76" t="s">
        <v>70</v>
      </c>
      <c r="J357" s="76" t="s">
        <v>121</v>
      </c>
      <c r="K357" s="58">
        <v>3</v>
      </c>
      <c r="L357" s="76" t="s">
        <v>595</v>
      </c>
      <c r="M357" s="396" t="s">
        <v>2362</v>
      </c>
      <c r="N357" s="291"/>
      <c r="O357" s="291"/>
      <c r="P357" s="291"/>
      <c r="Q357" s="291"/>
      <c r="R357" s="291"/>
      <c r="S357" s="291"/>
      <c r="T357" s="291"/>
      <c r="U357" s="291"/>
      <c r="V357" s="291"/>
      <c r="W357" s="291"/>
      <c r="X357" s="317"/>
      <c r="Z357" s="60"/>
      <c r="AA357" s="60"/>
      <c r="AB357" s="60"/>
      <c r="AC357" s="61"/>
      <c r="AD357" s="61"/>
      <c r="AE357" s="8"/>
      <c r="AF357" s="9"/>
      <c r="AG357" s="10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</row>
    <row r="358" spans="1:51" ht="20.25" customHeight="1">
      <c r="A358" s="74">
        <v>345</v>
      </c>
      <c r="B358" s="74">
        <v>12</v>
      </c>
      <c r="C358" s="75" t="s">
        <v>1154</v>
      </c>
      <c r="D358" s="76" t="s">
        <v>2363</v>
      </c>
      <c r="E358" s="76" t="s">
        <v>2364</v>
      </c>
      <c r="F358" s="131">
        <v>58790090389</v>
      </c>
      <c r="G358" s="76" t="s">
        <v>2365</v>
      </c>
      <c r="H358" s="126" t="s">
        <v>2366</v>
      </c>
      <c r="I358" s="76" t="s">
        <v>350</v>
      </c>
      <c r="J358" s="76" t="s">
        <v>2367</v>
      </c>
      <c r="K358" s="58">
        <v>9</v>
      </c>
      <c r="L358" s="76" t="s">
        <v>595</v>
      </c>
      <c r="M358" s="396" t="s">
        <v>2368</v>
      </c>
      <c r="N358" s="291"/>
      <c r="O358" s="291"/>
      <c r="P358" s="291"/>
      <c r="Q358" s="291"/>
      <c r="R358" s="291"/>
      <c r="S358" s="291"/>
      <c r="T358" s="291"/>
      <c r="U358" s="291"/>
      <c r="V358" s="291"/>
      <c r="W358" s="291"/>
      <c r="X358" s="317"/>
      <c r="Z358" s="60"/>
      <c r="AA358" s="60"/>
      <c r="AB358" s="60"/>
      <c r="AC358" s="61"/>
      <c r="AD358" s="61"/>
      <c r="AE358" s="12"/>
      <c r="AF358" s="13"/>
      <c r="AG358" s="10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</row>
    <row r="359" spans="1:51" ht="20.25" customHeight="1">
      <c r="A359" s="74">
        <v>346</v>
      </c>
      <c r="B359" s="74">
        <v>13</v>
      </c>
      <c r="C359" s="75" t="s">
        <v>2369</v>
      </c>
      <c r="D359" s="76" t="s">
        <v>2370</v>
      </c>
      <c r="E359" s="76" t="s">
        <v>2371</v>
      </c>
      <c r="F359" s="57">
        <v>23293484516</v>
      </c>
      <c r="G359" s="76" t="s">
        <v>2372</v>
      </c>
      <c r="H359" s="102" t="s">
        <v>2373</v>
      </c>
      <c r="I359" s="76" t="s">
        <v>2374</v>
      </c>
      <c r="J359" s="76" t="s">
        <v>259</v>
      </c>
      <c r="K359" s="58">
        <v>2</v>
      </c>
      <c r="L359" s="76" t="s">
        <v>131</v>
      </c>
      <c r="M359" s="396" t="s">
        <v>2375</v>
      </c>
      <c r="N359" s="291"/>
      <c r="O359" s="291"/>
      <c r="P359" s="291"/>
      <c r="Q359" s="291"/>
      <c r="R359" s="291"/>
      <c r="S359" s="291"/>
      <c r="T359" s="291"/>
      <c r="U359" s="291"/>
      <c r="V359" s="291"/>
      <c r="W359" s="291"/>
      <c r="X359" s="313"/>
      <c r="Z359" s="60"/>
      <c r="AA359" s="60"/>
      <c r="AB359" s="60"/>
      <c r="AC359" s="61"/>
      <c r="AD359" s="61"/>
      <c r="AE359" s="8"/>
      <c r="AF359" s="9"/>
      <c r="AG359" s="10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</row>
    <row r="360" spans="1:51" ht="20.25" customHeight="1">
      <c r="A360" s="74">
        <v>347</v>
      </c>
      <c r="B360" s="74">
        <v>14</v>
      </c>
      <c r="C360" s="75" t="s">
        <v>2376</v>
      </c>
      <c r="D360" s="76" t="s">
        <v>2377</v>
      </c>
      <c r="E360" s="76" t="s">
        <v>2378</v>
      </c>
      <c r="F360" s="57">
        <v>72589723788</v>
      </c>
      <c r="G360" s="76" t="s">
        <v>2379</v>
      </c>
      <c r="H360" s="102" t="s">
        <v>162</v>
      </c>
      <c r="I360" s="76" t="s">
        <v>173</v>
      </c>
      <c r="J360" s="76" t="s">
        <v>1080</v>
      </c>
      <c r="K360" s="58">
        <v>6</v>
      </c>
      <c r="L360" s="76" t="s">
        <v>131</v>
      </c>
      <c r="M360" s="397" t="s">
        <v>2380</v>
      </c>
      <c r="N360" s="291"/>
      <c r="O360" s="291"/>
      <c r="P360" s="291"/>
      <c r="Q360" s="291"/>
      <c r="R360" s="291"/>
      <c r="S360" s="291"/>
      <c r="T360" s="291"/>
      <c r="U360" s="291"/>
      <c r="V360" s="291"/>
      <c r="W360" s="291"/>
      <c r="X360" s="318"/>
      <c r="Y360" s="120"/>
      <c r="Z360" s="206"/>
      <c r="AA360" s="60"/>
      <c r="AB360" s="85"/>
      <c r="AC360" s="61"/>
      <c r="AD360" s="61"/>
      <c r="AE360" s="5"/>
      <c r="AF360" s="6"/>
      <c r="AG360" s="7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</row>
    <row r="361" spans="1:51" ht="20.25" customHeight="1">
      <c r="A361" s="74">
        <v>348</v>
      </c>
      <c r="B361" s="74">
        <v>15</v>
      </c>
      <c r="C361" s="75" t="s">
        <v>2381</v>
      </c>
      <c r="D361" s="88" t="s">
        <v>220</v>
      </c>
      <c r="E361" s="88" t="s">
        <v>2382</v>
      </c>
      <c r="F361" s="87">
        <v>75243596115</v>
      </c>
      <c r="G361" s="88" t="s">
        <v>2383</v>
      </c>
      <c r="H361" s="93" t="s">
        <v>2384</v>
      </c>
      <c r="I361" s="207">
        <v>2020</v>
      </c>
      <c r="J361" s="88" t="s">
        <v>2385</v>
      </c>
      <c r="K361" s="58"/>
      <c r="L361" s="76" t="s">
        <v>1051</v>
      </c>
      <c r="M361" s="397" t="s">
        <v>2386</v>
      </c>
      <c r="N361" s="291"/>
      <c r="O361" s="291"/>
      <c r="P361" s="291"/>
      <c r="Q361" s="291"/>
      <c r="R361" s="291"/>
      <c r="S361" s="291"/>
      <c r="T361" s="291"/>
      <c r="U361" s="291"/>
      <c r="V361" s="291"/>
      <c r="W361" s="291"/>
      <c r="X361" s="333"/>
      <c r="Y361" s="120"/>
      <c r="Z361" s="208"/>
      <c r="AA361" s="60"/>
      <c r="AB361" s="60"/>
      <c r="AC361" s="61"/>
      <c r="AD361" s="61"/>
      <c r="AE361" s="5"/>
      <c r="AF361" s="6"/>
      <c r="AG361" s="7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</row>
    <row r="362" spans="1:51" ht="20.25" customHeight="1">
      <c r="A362" s="74">
        <v>349</v>
      </c>
      <c r="B362" s="74">
        <v>16</v>
      </c>
      <c r="C362" s="75" t="s">
        <v>2387</v>
      </c>
      <c r="D362" s="88" t="s">
        <v>2388</v>
      </c>
      <c r="E362" s="88" t="s">
        <v>2389</v>
      </c>
      <c r="F362" s="87">
        <v>80542343720</v>
      </c>
      <c r="G362" s="88" t="s">
        <v>2390</v>
      </c>
      <c r="H362" s="158" t="s">
        <v>2391</v>
      </c>
      <c r="I362" s="207">
        <v>2025</v>
      </c>
      <c r="J362" s="88" t="s">
        <v>493</v>
      </c>
      <c r="K362" s="58">
        <v>3</v>
      </c>
      <c r="L362" s="76" t="s">
        <v>479</v>
      </c>
      <c r="M362" s="397" t="s">
        <v>2392</v>
      </c>
      <c r="N362" s="291"/>
      <c r="O362" s="291"/>
      <c r="P362" s="291"/>
      <c r="Q362" s="291"/>
      <c r="R362" s="291"/>
      <c r="S362" s="291"/>
      <c r="T362" s="291"/>
      <c r="U362" s="291"/>
      <c r="V362" s="291"/>
      <c r="W362" s="291"/>
      <c r="X362" s="333"/>
      <c r="Y362" s="120"/>
      <c r="Z362" s="208"/>
      <c r="AA362" s="60"/>
      <c r="AB362" s="60"/>
      <c r="AC362" s="61"/>
      <c r="AD362" s="61"/>
      <c r="AE362" s="5"/>
      <c r="AF362" s="6"/>
      <c r="AG362" s="7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</row>
    <row r="363" spans="1:51" ht="20.25" customHeight="1">
      <c r="A363" s="74">
        <v>350</v>
      </c>
      <c r="B363" s="74">
        <v>17</v>
      </c>
      <c r="C363" s="75" t="s">
        <v>2393</v>
      </c>
      <c r="D363" s="76" t="s">
        <v>631</v>
      </c>
      <c r="E363" s="76" t="s">
        <v>2394</v>
      </c>
      <c r="F363" s="57">
        <v>83083170949</v>
      </c>
      <c r="G363" s="76" t="s">
        <v>2395</v>
      </c>
      <c r="H363" s="102" t="s">
        <v>1482</v>
      </c>
      <c r="I363" s="76" t="s">
        <v>173</v>
      </c>
      <c r="J363" s="76" t="s">
        <v>1080</v>
      </c>
      <c r="K363" s="58">
        <v>5</v>
      </c>
      <c r="L363" s="76" t="s">
        <v>131</v>
      </c>
      <c r="M363" s="396" t="s">
        <v>2396</v>
      </c>
      <c r="N363" s="291"/>
      <c r="O363" s="291"/>
      <c r="P363" s="291"/>
      <c r="Q363" s="291"/>
      <c r="R363" s="291"/>
      <c r="S363" s="291"/>
      <c r="T363" s="291"/>
      <c r="U363" s="291"/>
      <c r="V363" s="291"/>
      <c r="W363" s="291"/>
      <c r="X363" s="317"/>
      <c r="Y363" s="120"/>
      <c r="Z363" s="208"/>
      <c r="AA363" s="60"/>
      <c r="AB363" s="60"/>
      <c r="AC363" s="61"/>
      <c r="AD363" s="61"/>
      <c r="AE363" s="5"/>
      <c r="AF363" s="6"/>
      <c r="AG363" s="7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</row>
    <row r="364" spans="1:51" ht="39.75" customHeight="1">
      <c r="A364" s="74"/>
      <c r="B364" s="74"/>
      <c r="C364" s="289" t="s">
        <v>2397</v>
      </c>
      <c r="D364" s="57"/>
      <c r="E364" s="57"/>
      <c r="F364" s="57"/>
      <c r="G364" s="139"/>
      <c r="H364" s="209"/>
      <c r="I364" s="59"/>
      <c r="J364" s="56"/>
      <c r="K364" s="58"/>
      <c r="L364" s="57"/>
      <c r="M364" s="400"/>
      <c r="X364" s="302"/>
      <c r="Y364" s="72"/>
      <c r="Z364" s="60"/>
      <c r="AA364" s="60"/>
      <c r="AB364" s="60"/>
      <c r="AC364" s="61"/>
      <c r="AD364" s="61"/>
      <c r="AE364" s="5"/>
      <c r="AF364" s="6"/>
      <c r="AG364" s="7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</row>
    <row r="365" spans="1:51" ht="19.5" customHeight="1">
      <c r="A365" s="74">
        <v>351</v>
      </c>
      <c r="B365" s="74">
        <v>1</v>
      </c>
      <c r="C365" s="118" t="s">
        <v>2398</v>
      </c>
      <c r="D365" s="76" t="s">
        <v>2399</v>
      </c>
      <c r="E365" s="76" t="s">
        <v>2400</v>
      </c>
      <c r="F365" s="210">
        <v>26168568184</v>
      </c>
      <c r="G365" s="88" t="s">
        <v>2401</v>
      </c>
      <c r="H365" s="98" t="s">
        <v>2402</v>
      </c>
      <c r="I365" s="107" t="s">
        <v>350</v>
      </c>
      <c r="J365" s="164" t="s">
        <v>2133</v>
      </c>
      <c r="K365" s="58"/>
      <c r="L365" s="76" t="s">
        <v>595</v>
      </c>
      <c r="M365" s="396" t="s">
        <v>2403</v>
      </c>
      <c r="N365" s="291"/>
      <c r="O365" s="291"/>
      <c r="P365" s="291"/>
      <c r="Q365" s="291"/>
      <c r="R365" s="291"/>
      <c r="S365" s="291"/>
      <c r="T365" s="291"/>
      <c r="U365" s="291"/>
      <c r="V365" s="291"/>
      <c r="W365" s="291"/>
      <c r="X365" s="318"/>
      <c r="Y365" s="97"/>
      <c r="Z365" s="60"/>
      <c r="AA365" s="60"/>
      <c r="AB365" s="60"/>
      <c r="AC365" s="61"/>
      <c r="AD365" s="61"/>
      <c r="AE365" s="5"/>
      <c r="AF365" s="6"/>
      <c r="AG365" s="7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</row>
    <row r="366" spans="1:51" ht="19.5" customHeight="1">
      <c r="A366" s="74">
        <v>352</v>
      </c>
      <c r="B366" s="74">
        <v>2</v>
      </c>
      <c r="C366" s="118" t="s">
        <v>2404</v>
      </c>
      <c r="D366" s="76" t="s">
        <v>1564</v>
      </c>
      <c r="E366" s="76" t="s">
        <v>2405</v>
      </c>
      <c r="F366" s="133" t="s">
        <v>2406</v>
      </c>
      <c r="G366" s="211" t="s">
        <v>2407</v>
      </c>
      <c r="H366" s="158" t="s">
        <v>2408</v>
      </c>
      <c r="I366" s="107" t="s">
        <v>81</v>
      </c>
      <c r="J366" s="164" t="s">
        <v>82</v>
      </c>
      <c r="K366" s="58">
        <v>6</v>
      </c>
      <c r="L366" s="76" t="s">
        <v>83</v>
      </c>
      <c r="M366" s="396" t="s">
        <v>2409</v>
      </c>
      <c r="N366" s="291"/>
      <c r="O366" s="291"/>
      <c r="P366" s="291"/>
      <c r="Q366" s="291"/>
      <c r="R366" s="291"/>
      <c r="S366" s="291"/>
      <c r="T366" s="291"/>
      <c r="U366" s="291"/>
      <c r="V366" s="291"/>
      <c r="W366" s="291"/>
      <c r="X366" s="318"/>
      <c r="Y366" s="97"/>
      <c r="Z366" s="60"/>
      <c r="AA366" s="60"/>
      <c r="AB366" s="60"/>
      <c r="AC366" s="61"/>
      <c r="AD366" s="61"/>
      <c r="AE366" s="5"/>
      <c r="AF366" s="6"/>
      <c r="AG366" s="7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</row>
    <row r="367" spans="1:51" ht="19.5" customHeight="1">
      <c r="A367" s="74">
        <v>353</v>
      </c>
      <c r="B367" s="74">
        <v>3</v>
      </c>
      <c r="C367" s="118" t="s">
        <v>2410</v>
      </c>
      <c r="D367" s="76" t="s">
        <v>1564</v>
      </c>
      <c r="E367" s="76" t="s">
        <v>2411</v>
      </c>
      <c r="F367" s="57">
        <v>61859307014</v>
      </c>
      <c r="G367" s="116" t="s">
        <v>2412</v>
      </c>
      <c r="H367" s="77" t="s">
        <v>4991</v>
      </c>
      <c r="I367" s="76" t="s">
        <v>557</v>
      </c>
      <c r="J367" s="76" t="s">
        <v>540</v>
      </c>
      <c r="K367" s="58">
        <v>7</v>
      </c>
      <c r="L367" s="76" t="s">
        <v>24</v>
      </c>
      <c r="M367" s="396" t="s">
        <v>2380</v>
      </c>
      <c r="N367" s="291"/>
      <c r="O367" s="291"/>
      <c r="P367" s="291"/>
      <c r="Q367" s="291"/>
      <c r="R367" s="291"/>
      <c r="S367" s="291"/>
      <c r="T367" s="291"/>
      <c r="U367" s="291"/>
      <c r="V367" s="291"/>
      <c r="W367" s="291"/>
      <c r="X367" s="333"/>
      <c r="Y367" s="97"/>
      <c r="Z367" s="60"/>
      <c r="AA367" s="60"/>
      <c r="AB367" s="60"/>
      <c r="AC367" s="61"/>
      <c r="AD367" s="61"/>
      <c r="AE367" s="5"/>
      <c r="AF367" s="6"/>
      <c r="AG367" s="7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</row>
    <row r="368" spans="1:51" ht="19.5" customHeight="1">
      <c r="A368" s="74">
        <v>354</v>
      </c>
      <c r="B368" s="74">
        <v>4</v>
      </c>
      <c r="C368" s="118" t="s">
        <v>44</v>
      </c>
      <c r="D368" s="76" t="s">
        <v>2413</v>
      </c>
      <c r="E368" s="76" t="s">
        <v>2414</v>
      </c>
      <c r="F368" s="57">
        <v>73085186710</v>
      </c>
      <c r="G368" s="76" t="s">
        <v>2415</v>
      </c>
      <c r="H368" s="77" t="str">
        <f>HYPERLINK("mailto:os-dragalic@sb.t-com.hr","os-dragalic@sb.t-com.hr")</f>
        <v>os-dragalic@sb.t-com.hr</v>
      </c>
      <c r="I368" s="76" t="s">
        <v>416</v>
      </c>
      <c r="J368" s="76" t="s">
        <v>955</v>
      </c>
      <c r="K368" s="58">
        <v>9</v>
      </c>
      <c r="L368" s="76" t="s">
        <v>33</v>
      </c>
      <c r="M368" s="396" t="s">
        <v>2416</v>
      </c>
      <c r="N368" s="291"/>
      <c r="O368" s="291"/>
      <c r="P368" s="291"/>
      <c r="Q368" s="291"/>
      <c r="R368" s="291"/>
      <c r="S368" s="291"/>
      <c r="T368" s="291"/>
      <c r="U368" s="291"/>
      <c r="V368" s="291"/>
      <c r="W368" s="291"/>
      <c r="X368" s="318"/>
      <c r="Y368" s="71"/>
      <c r="Z368" s="60"/>
      <c r="AA368" s="60"/>
      <c r="AB368" s="60"/>
      <c r="AC368" s="61"/>
      <c r="AD368" s="61"/>
      <c r="AE368" s="5"/>
      <c r="AF368" s="6"/>
      <c r="AG368" s="7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</row>
    <row r="369" spans="1:51" ht="19.5" customHeight="1">
      <c r="A369" s="74">
        <v>355</v>
      </c>
      <c r="B369" s="74">
        <v>5</v>
      </c>
      <c r="C369" s="118" t="s">
        <v>2418</v>
      </c>
      <c r="D369" s="76" t="s">
        <v>2419</v>
      </c>
      <c r="E369" s="76" t="s">
        <v>2420</v>
      </c>
      <c r="F369" s="57">
        <v>12882114211</v>
      </c>
      <c r="G369" s="76" t="s">
        <v>2421</v>
      </c>
      <c r="H369" s="77" t="s">
        <v>168</v>
      </c>
      <c r="I369" s="76" t="s">
        <v>81</v>
      </c>
      <c r="J369" s="76" t="s">
        <v>2422</v>
      </c>
      <c r="K369" s="58">
        <v>10</v>
      </c>
      <c r="L369" s="76" t="s">
        <v>83</v>
      </c>
      <c r="M369" s="396" t="s">
        <v>2423</v>
      </c>
      <c r="N369" s="291"/>
      <c r="O369" s="291"/>
      <c r="P369" s="291"/>
      <c r="Q369" s="291"/>
      <c r="R369" s="291"/>
      <c r="S369" s="291"/>
      <c r="T369" s="291"/>
      <c r="U369" s="291"/>
      <c r="V369" s="291"/>
      <c r="W369" s="291"/>
      <c r="X369" s="318"/>
      <c r="Y369" s="59"/>
      <c r="Z369" s="103"/>
      <c r="AA369" s="60"/>
      <c r="AB369" s="60"/>
      <c r="AC369" s="61"/>
      <c r="AD369" s="61"/>
      <c r="AE369" s="5"/>
      <c r="AF369" s="6"/>
      <c r="AG369" s="7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</row>
    <row r="370" spans="1:51" ht="19.5" customHeight="1">
      <c r="A370" s="74">
        <v>356</v>
      </c>
      <c r="B370" s="74">
        <v>6</v>
      </c>
      <c r="C370" s="118" t="s">
        <v>134</v>
      </c>
      <c r="D370" s="76" t="s">
        <v>135</v>
      </c>
      <c r="E370" s="76" t="s">
        <v>2424</v>
      </c>
      <c r="F370" s="57">
        <v>58247661305</v>
      </c>
      <c r="G370" s="76" t="s">
        <v>2425</v>
      </c>
      <c r="H370" s="77" t="s">
        <v>4992</v>
      </c>
      <c r="I370" s="76" t="s">
        <v>847</v>
      </c>
      <c r="J370" s="76" t="s">
        <v>1671</v>
      </c>
      <c r="K370" s="58">
        <v>10</v>
      </c>
      <c r="L370" s="76" t="s">
        <v>24</v>
      </c>
      <c r="M370" s="396" t="s">
        <v>2426</v>
      </c>
      <c r="N370" s="291"/>
      <c r="O370" s="291"/>
      <c r="P370" s="291"/>
      <c r="Q370" s="291"/>
      <c r="R370" s="291"/>
      <c r="S370" s="291"/>
      <c r="T370" s="291"/>
      <c r="U370" s="291"/>
      <c r="V370" s="291"/>
      <c r="W370" s="291"/>
      <c r="X370" s="313"/>
      <c r="Y370" s="59"/>
      <c r="Z370" s="60"/>
      <c r="AA370" s="60"/>
      <c r="AB370" s="60"/>
      <c r="AC370" s="61"/>
      <c r="AD370" s="61"/>
      <c r="AE370" s="5"/>
      <c r="AF370" s="6"/>
      <c r="AG370" s="7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</row>
    <row r="371" spans="1:51" ht="19.5" customHeight="1">
      <c r="A371" s="74">
        <v>357</v>
      </c>
      <c r="B371" s="74">
        <v>7</v>
      </c>
      <c r="C371" s="118" t="s">
        <v>2427</v>
      </c>
      <c r="D371" s="76" t="s">
        <v>2428</v>
      </c>
      <c r="E371" s="76" t="s">
        <v>2429</v>
      </c>
      <c r="F371" s="57">
        <v>38494301642</v>
      </c>
      <c r="G371" s="76" t="s">
        <v>2430</v>
      </c>
      <c r="H371" s="77" t="s">
        <v>2431</v>
      </c>
      <c r="I371" s="76" t="s">
        <v>31</v>
      </c>
      <c r="J371" s="76" t="s">
        <v>1418</v>
      </c>
      <c r="K371" s="58">
        <v>5</v>
      </c>
      <c r="L371" s="76" t="s">
        <v>2432</v>
      </c>
      <c r="M371" s="396" t="s">
        <v>2433</v>
      </c>
      <c r="N371" s="291"/>
      <c r="O371" s="291"/>
      <c r="P371" s="291"/>
      <c r="Q371" s="291"/>
      <c r="R371" s="291"/>
      <c r="S371" s="291"/>
      <c r="T371" s="291"/>
      <c r="U371" s="291"/>
      <c r="V371" s="291"/>
      <c r="W371" s="291"/>
      <c r="X371" s="313"/>
      <c r="Z371" s="60"/>
      <c r="AA371" s="60"/>
      <c r="AB371" s="60"/>
      <c r="AC371" s="61"/>
      <c r="AD371" s="61"/>
      <c r="AE371" s="12"/>
      <c r="AF371" s="13"/>
      <c r="AG371" s="10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</row>
    <row r="372" spans="1:51" ht="20.25" customHeight="1">
      <c r="A372" s="74">
        <v>358</v>
      </c>
      <c r="B372" s="74">
        <v>8</v>
      </c>
      <c r="C372" s="118" t="s">
        <v>2434</v>
      </c>
      <c r="D372" s="76" t="s">
        <v>2435</v>
      </c>
      <c r="E372" s="76" t="s">
        <v>2436</v>
      </c>
      <c r="F372" s="57">
        <v>42775638157</v>
      </c>
      <c r="G372" s="76" t="s">
        <v>2437</v>
      </c>
      <c r="H372" s="77" t="s">
        <v>4993</v>
      </c>
      <c r="I372" s="76" t="s">
        <v>160</v>
      </c>
      <c r="J372" s="76" t="s">
        <v>2438</v>
      </c>
      <c r="K372" s="58">
        <v>9</v>
      </c>
      <c r="L372" s="76" t="s">
        <v>302</v>
      </c>
      <c r="M372" s="397" t="s">
        <v>2439</v>
      </c>
      <c r="N372" s="291"/>
      <c r="O372" s="291"/>
      <c r="P372" s="291"/>
      <c r="Q372" s="291"/>
      <c r="R372" s="291"/>
      <c r="S372" s="291"/>
      <c r="T372" s="291"/>
      <c r="U372" s="291"/>
      <c r="V372" s="291"/>
      <c r="W372" s="291"/>
      <c r="X372" s="318"/>
      <c r="Z372" s="60"/>
      <c r="AA372" s="60"/>
      <c r="AB372" s="60"/>
      <c r="AC372" s="61"/>
      <c r="AD372" s="61"/>
      <c r="AE372" s="5"/>
      <c r="AF372" s="6"/>
      <c r="AG372" s="7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</row>
    <row r="373" spans="1:51" ht="20.25" customHeight="1">
      <c r="A373" s="74">
        <v>359</v>
      </c>
      <c r="B373" s="74">
        <v>9</v>
      </c>
      <c r="C373" s="118" t="s">
        <v>2440</v>
      </c>
      <c r="D373" s="76" t="s">
        <v>2441</v>
      </c>
      <c r="E373" s="76" t="s">
        <v>2442</v>
      </c>
      <c r="F373" s="57">
        <v>35438941018</v>
      </c>
      <c r="G373" s="76" t="s">
        <v>2443</v>
      </c>
      <c r="H373" s="102" t="s">
        <v>4994</v>
      </c>
      <c r="I373" s="76" t="s">
        <v>936</v>
      </c>
      <c r="J373" s="76" t="s">
        <v>1255</v>
      </c>
      <c r="K373" s="58">
        <v>10</v>
      </c>
      <c r="L373" s="76" t="s">
        <v>1197</v>
      </c>
      <c r="M373" s="396" t="s">
        <v>2444</v>
      </c>
      <c r="N373" s="291"/>
      <c r="O373" s="291"/>
      <c r="P373" s="291"/>
      <c r="Q373" s="291"/>
      <c r="R373" s="291"/>
      <c r="S373" s="291"/>
      <c r="T373" s="291"/>
      <c r="U373" s="291"/>
      <c r="V373" s="291"/>
      <c r="W373" s="291"/>
      <c r="X373" s="317"/>
      <c r="Y373" s="71"/>
      <c r="Z373" s="60"/>
      <c r="AA373" s="60"/>
      <c r="AB373" s="85"/>
      <c r="AC373" s="61"/>
      <c r="AD373" s="61"/>
      <c r="AE373" s="5"/>
      <c r="AF373" s="6"/>
      <c r="AG373" s="7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</row>
    <row r="374" spans="1:51" ht="20.25" customHeight="1">
      <c r="A374" s="74">
        <v>360</v>
      </c>
      <c r="B374" s="74">
        <v>10</v>
      </c>
      <c r="C374" s="118" t="s">
        <v>2445</v>
      </c>
      <c r="D374" s="76" t="s">
        <v>2446</v>
      </c>
      <c r="E374" s="76" t="s">
        <v>2447</v>
      </c>
      <c r="F374" s="57">
        <v>49483450672</v>
      </c>
      <c r="G374" s="76" t="s">
        <v>2448</v>
      </c>
      <c r="H374" s="126" t="s">
        <v>2449</v>
      </c>
      <c r="I374" s="76" t="s">
        <v>106</v>
      </c>
      <c r="J374" s="76" t="s">
        <v>1837</v>
      </c>
      <c r="K374" s="58">
        <v>11</v>
      </c>
      <c r="L374" s="76" t="s">
        <v>108</v>
      </c>
      <c r="M374" s="396" t="s">
        <v>2450</v>
      </c>
      <c r="N374" s="291"/>
      <c r="O374" s="291"/>
      <c r="P374" s="291"/>
      <c r="Q374" s="291"/>
      <c r="R374" s="291"/>
      <c r="S374" s="291"/>
      <c r="T374" s="291"/>
      <c r="U374" s="291"/>
      <c r="V374" s="291"/>
      <c r="W374" s="291"/>
      <c r="X374" s="317"/>
      <c r="Z374" s="60"/>
      <c r="AA374" s="60"/>
      <c r="AB374" s="96"/>
      <c r="AC374" s="61"/>
      <c r="AD374" s="61"/>
      <c r="AE374" s="5"/>
      <c r="AF374" s="6"/>
      <c r="AG374" s="7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</row>
    <row r="375" spans="1:51" ht="20.25" customHeight="1">
      <c r="A375" s="74">
        <v>361</v>
      </c>
      <c r="B375" s="74">
        <v>11</v>
      </c>
      <c r="C375" s="118" t="s">
        <v>2451</v>
      </c>
      <c r="D375" s="76" t="s">
        <v>2452</v>
      </c>
      <c r="E375" s="76" t="s">
        <v>2453</v>
      </c>
      <c r="F375" s="57">
        <v>19647346815</v>
      </c>
      <c r="G375" s="76" t="s">
        <v>2454</v>
      </c>
      <c r="H375" s="126" t="s">
        <v>2455</v>
      </c>
      <c r="I375" s="76" t="s">
        <v>106</v>
      </c>
      <c r="J375" s="76" t="s">
        <v>107</v>
      </c>
      <c r="K375" s="58">
        <v>8</v>
      </c>
      <c r="L375" s="76" t="s">
        <v>108</v>
      </c>
      <c r="M375" s="396" t="s">
        <v>2456</v>
      </c>
      <c r="N375" s="291"/>
      <c r="O375" s="291"/>
      <c r="P375" s="291"/>
      <c r="Q375" s="291"/>
      <c r="R375" s="291"/>
      <c r="S375" s="291"/>
      <c r="T375" s="291"/>
      <c r="U375" s="291"/>
      <c r="V375" s="291"/>
      <c r="W375" s="291"/>
      <c r="X375" s="316"/>
      <c r="Z375" s="60"/>
      <c r="AA375" s="60"/>
      <c r="AB375" s="96"/>
      <c r="AC375" s="61"/>
      <c r="AD375" s="61"/>
      <c r="AE375" s="5"/>
      <c r="AF375" s="6"/>
      <c r="AG375" s="7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</row>
    <row r="376" spans="1:51" ht="20.25" customHeight="1">
      <c r="A376" s="74">
        <v>362</v>
      </c>
      <c r="B376" s="74">
        <v>12</v>
      </c>
      <c r="C376" s="75" t="s">
        <v>2457</v>
      </c>
      <c r="D376" s="76" t="s">
        <v>2458</v>
      </c>
      <c r="E376" s="76" t="s">
        <v>2459</v>
      </c>
      <c r="F376" s="84" t="s">
        <v>2460</v>
      </c>
      <c r="G376" s="76" t="s">
        <v>2461</v>
      </c>
      <c r="H376" s="77" t="s">
        <v>316</v>
      </c>
      <c r="I376" s="76" t="s">
        <v>2462</v>
      </c>
      <c r="J376" s="76" t="s">
        <v>259</v>
      </c>
      <c r="K376" s="58">
        <v>14</v>
      </c>
      <c r="L376" s="76" t="s">
        <v>24</v>
      </c>
      <c r="M376" s="396" t="s">
        <v>2463</v>
      </c>
      <c r="N376" s="291"/>
      <c r="O376" s="291"/>
      <c r="P376" s="291"/>
      <c r="Q376" s="291"/>
      <c r="R376" s="291"/>
      <c r="S376" s="291"/>
      <c r="T376" s="291"/>
      <c r="U376" s="291"/>
      <c r="V376" s="291"/>
      <c r="W376" s="291"/>
      <c r="X376" s="317"/>
      <c r="Y376" s="97"/>
      <c r="Z376" s="85"/>
      <c r="AA376" s="104"/>
      <c r="AB376" s="103"/>
      <c r="AC376" s="61"/>
      <c r="AD376" s="61"/>
      <c r="AE376" s="5"/>
      <c r="AF376" s="6"/>
      <c r="AG376" s="7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</row>
    <row r="377" spans="1:51" ht="20.25" customHeight="1">
      <c r="A377" s="74">
        <v>363</v>
      </c>
      <c r="B377" s="74">
        <v>13</v>
      </c>
      <c r="C377" s="75" t="s">
        <v>2464</v>
      </c>
      <c r="D377" s="76" t="s">
        <v>2465</v>
      </c>
      <c r="E377" s="76" t="s">
        <v>2466</v>
      </c>
      <c r="F377" s="57">
        <v>69438425850</v>
      </c>
      <c r="G377" s="76" t="s">
        <v>2467</v>
      </c>
      <c r="H377" s="126" t="s">
        <v>178</v>
      </c>
      <c r="I377" s="76" t="s">
        <v>160</v>
      </c>
      <c r="J377" s="57"/>
      <c r="K377" s="58">
        <v>5</v>
      </c>
      <c r="L377" s="76" t="s">
        <v>24</v>
      </c>
      <c r="M377" s="397" t="s">
        <v>1660</v>
      </c>
      <c r="N377" s="291"/>
      <c r="O377" s="291"/>
      <c r="P377" s="291"/>
      <c r="Q377" s="291"/>
      <c r="R377" s="291"/>
      <c r="S377" s="291"/>
      <c r="T377" s="291"/>
      <c r="U377" s="291"/>
      <c r="V377" s="291"/>
      <c r="W377" s="291"/>
      <c r="X377" s="318"/>
      <c r="Z377" s="60"/>
      <c r="AA377" s="60"/>
      <c r="AB377" s="60"/>
      <c r="AC377" s="61"/>
      <c r="AD377" s="61"/>
      <c r="AE377" s="5"/>
      <c r="AF377" s="6"/>
      <c r="AG377" s="7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</row>
    <row r="378" spans="1:51" ht="20.25" customHeight="1">
      <c r="A378" s="74">
        <v>364</v>
      </c>
      <c r="B378" s="74">
        <v>14</v>
      </c>
      <c r="C378" s="75" t="s">
        <v>2468</v>
      </c>
      <c r="D378" s="76" t="s">
        <v>2469</v>
      </c>
      <c r="E378" s="76" t="s">
        <v>2470</v>
      </c>
      <c r="F378" s="57">
        <v>31694869861</v>
      </c>
      <c r="G378" s="76" t="s">
        <v>2471</v>
      </c>
      <c r="H378" s="102" t="s">
        <v>4995</v>
      </c>
      <c r="I378" s="76" t="s">
        <v>408</v>
      </c>
      <c r="J378" s="76" t="s">
        <v>409</v>
      </c>
      <c r="K378" s="58">
        <v>4</v>
      </c>
      <c r="L378" s="58" t="s">
        <v>2472</v>
      </c>
      <c r="M378" s="396" t="s">
        <v>2473</v>
      </c>
      <c r="N378" s="291"/>
      <c r="O378" s="291"/>
      <c r="P378" s="291"/>
      <c r="Q378" s="291"/>
      <c r="R378" s="291"/>
      <c r="S378" s="291"/>
      <c r="T378" s="291"/>
      <c r="U378" s="291"/>
      <c r="V378" s="291"/>
      <c r="W378" s="291"/>
      <c r="X378" s="313"/>
      <c r="Y378" s="120"/>
      <c r="Z378" s="60"/>
      <c r="AA378" s="60"/>
      <c r="AB378" s="60"/>
      <c r="AC378" s="61"/>
      <c r="AD378" s="61"/>
      <c r="AE378" s="5"/>
      <c r="AF378" s="6"/>
      <c r="AG378" s="7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</row>
    <row r="379" spans="1:51" ht="20.25" customHeight="1">
      <c r="A379" s="74">
        <v>365</v>
      </c>
      <c r="B379" s="74">
        <v>15</v>
      </c>
      <c r="C379" s="75" t="s">
        <v>2475</v>
      </c>
      <c r="D379" s="76" t="s">
        <v>2476</v>
      </c>
      <c r="E379" s="76" t="s">
        <v>2477</v>
      </c>
      <c r="F379" s="131">
        <v>55766165731</v>
      </c>
      <c r="G379" s="97" t="s">
        <v>2478</v>
      </c>
      <c r="H379" s="93" t="str">
        <f>HYPERLINK("mailto:ured@os-hbadalic-sb.skole.hr","ured@os-hbadalic-sb.skole.hr")</f>
        <v>ured@os-hbadalic-sb.skole.hr</v>
      </c>
      <c r="I379" s="76" t="s">
        <v>416</v>
      </c>
      <c r="J379" s="76" t="s">
        <v>1883</v>
      </c>
      <c r="K379" s="58"/>
      <c r="L379" s="58" t="s">
        <v>2479</v>
      </c>
      <c r="M379" s="397" t="s">
        <v>2480</v>
      </c>
      <c r="N379" s="291"/>
      <c r="O379" s="291"/>
      <c r="P379" s="291"/>
      <c r="Q379" s="291"/>
      <c r="R379" s="291"/>
      <c r="S379" s="291"/>
      <c r="T379" s="291"/>
      <c r="U379" s="291"/>
      <c r="V379" s="291"/>
      <c r="W379" s="291"/>
      <c r="X379" s="318"/>
      <c r="Y379" s="97"/>
      <c r="Z379" s="60"/>
      <c r="AA379" s="60"/>
      <c r="AB379" s="60"/>
      <c r="AC379" s="61"/>
      <c r="AD379" s="61"/>
      <c r="AE379" s="5"/>
      <c r="AF379" s="6"/>
      <c r="AG379" s="7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</row>
    <row r="380" spans="1:51" ht="20.25" customHeight="1">
      <c r="A380" s="74">
        <v>366</v>
      </c>
      <c r="B380" s="74">
        <v>16</v>
      </c>
      <c r="C380" s="75" t="s">
        <v>2481</v>
      </c>
      <c r="D380" s="76" t="s">
        <v>2482</v>
      </c>
      <c r="E380" s="76" t="s">
        <v>2483</v>
      </c>
      <c r="F380" s="57">
        <v>32090774893</v>
      </c>
      <c r="G380" s="76" t="s">
        <v>2484</v>
      </c>
      <c r="H380" s="102" t="s">
        <v>4996</v>
      </c>
      <c r="I380" s="76" t="s">
        <v>331</v>
      </c>
      <c r="J380" s="76" t="s">
        <v>1721</v>
      </c>
      <c r="K380" s="58">
        <v>4</v>
      </c>
      <c r="L380" s="76" t="s">
        <v>24</v>
      </c>
      <c r="M380" s="397" t="s">
        <v>1394</v>
      </c>
      <c r="N380" s="291"/>
      <c r="O380" s="291"/>
      <c r="P380" s="291"/>
      <c r="Q380" s="291"/>
      <c r="R380" s="291"/>
      <c r="S380" s="291"/>
      <c r="T380" s="291"/>
      <c r="U380" s="291"/>
      <c r="V380" s="291"/>
      <c r="W380" s="291"/>
      <c r="X380" s="315"/>
      <c r="Y380" s="97"/>
      <c r="Z380" s="60"/>
      <c r="AA380" s="60"/>
      <c r="AB380" s="60"/>
      <c r="AC380" s="61"/>
      <c r="AD380" s="61"/>
      <c r="AE380" s="5"/>
      <c r="AF380" s="6"/>
      <c r="AG380" s="7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</row>
    <row r="381" spans="1:51" ht="20.25" customHeight="1">
      <c r="A381" s="74">
        <v>367</v>
      </c>
      <c r="B381" s="74">
        <v>17</v>
      </c>
      <c r="C381" s="75" t="s">
        <v>2485</v>
      </c>
      <c r="D381" s="76" t="s">
        <v>888</v>
      </c>
      <c r="E381" s="76" t="s">
        <v>2486</v>
      </c>
      <c r="F381" s="84" t="s">
        <v>2487</v>
      </c>
      <c r="G381" s="76" t="s">
        <v>2488</v>
      </c>
      <c r="H381" s="127" t="s">
        <v>2489</v>
      </c>
      <c r="I381" s="76" t="s">
        <v>350</v>
      </c>
      <c r="J381" s="76" t="s">
        <v>2367</v>
      </c>
      <c r="K381" s="58">
        <v>4</v>
      </c>
      <c r="L381" s="76" t="s">
        <v>595</v>
      </c>
      <c r="M381" s="408" t="s">
        <v>2490</v>
      </c>
      <c r="N381" s="296"/>
      <c r="O381" s="296"/>
      <c r="P381" s="296"/>
      <c r="Q381" s="296"/>
      <c r="R381" s="296"/>
      <c r="S381" s="296"/>
      <c r="T381" s="296"/>
      <c r="U381" s="296"/>
      <c r="V381" s="296"/>
      <c r="W381" s="296"/>
      <c r="X381" s="212"/>
      <c r="Y381" s="129"/>
      <c r="Z381" s="60"/>
      <c r="AA381" s="60"/>
      <c r="AB381" s="60"/>
      <c r="AC381" s="61"/>
      <c r="AD381" s="61"/>
      <c r="AE381" s="5"/>
      <c r="AF381" s="6"/>
      <c r="AG381" s="7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</row>
    <row r="382" spans="1:51" ht="20.25" customHeight="1">
      <c r="A382" s="74">
        <v>368</v>
      </c>
      <c r="B382" s="74">
        <v>18</v>
      </c>
      <c r="C382" s="75" t="s">
        <v>2491</v>
      </c>
      <c r="D382" s="76" t="s">
        <v>2492</v>
      </c>
      <c r="E382" s="76" t="s">
        <v>2493</v>
      </c>
      <c r="F382" s="57">
        <v>73244859334</v>
      </c>
      <c r="G382" s="76" t="s">
        <v>2494</v>
      </c>
      <c r="H382" s="126" t="s">
        <v>2495</v>
      </c>
      <c r="I382" s="76" t="s">
        <v>81</v>
      </c>
      <c r="J382" s="57" t="s">
        <v>96</v>
      </c>
      <c r="K382" s="58">
        <v>5</v>
      </c>
      <c r="L382" s="58" t="s">
        <v>2153</v>
      </c>
      <c r="M382" s="396" t="s">
        <v>2496</v>
      </c>
      <c r="N382" s="291"/>
      <c r="O382" s="291"/>
      <c r="P382" s="291"/>
      <c r="Q382" s="291"/>
      <c r="R382" s="291"/>
      <c r="S382" s="291"/>
      <c r="T382" s="291"/>
      <c r="U382" s="291"/>
      <c r="V382" s="291"/>
      <c r="W382" s="291"/>
      <c r="X382" s="313"/>
      <c r="Y382" s="120"/>
      <c r="Z382" s="60"/>
      <c r="AA382" s="60"/>
      <c r="AB382" s="60"/>
      <c r="AC382" s="61"/>
      <c r="AD382" s="61"/>
      <c r="AE382" s="5"/>
      <c r="AF382" s="6"/>
      <c r="AG382" s="7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</row>
    <row r="383" spans="1:51" ht="20.25" customHeight="1">
      <c r="A383" s="74">
        <v>369</v>
      </c>
      <c r="B383" s="74">
        <v>19</v>
      </c>
      <c r="C383" s="75" t="s">
        <v>757</v>
      </c>
      <c r="D383" s="76" t="s">
        <v>2498</v>
      </c>
      <c r="E383" s="76" t="s">
        <v>2499</v>
      </c>
      <c r="F383" s="57">
        <v>64838086978</v>
      </c>
      <c r="G383" s="76" t="s">
        <v>2500</v>
      </c>
      <c r="H383" s="102" t="s">
        <v>4997</v>
      </c>
      <c r="I383" s="76" t="s">
        <v>408</v>
      </c>
      <c r="J383" s="57" t="s">
        <v>566</v>
      </c>
      <c r="K383" s="58">
        <v>7</v>
      </c>
      <c r="L383" s="58" t="s">
        <v>1947</v>
      </c>
      <c r="M383" s="396" t="s">
        <v>756</v>
      </c>
      <c r="N383" s="291"/>
      <c r="O383" s="291"/>
      <c r="P383" s="291"/>
      <c r="Q383" s="291"/>
      <c r="R383" s="291"/>
      <c r="S383" s="291"/>
      <c r="T383" s="291"/>
      <c r="U383" s="291"/>
      <c r="V383" s="291"/>
      <c r="W383" s="291"/>
      <c r="X383" s="316"/>
      <c r="Y383" s="97"/>
      <c r="Z383" s="60"/>
      <c r="AA383" s="60"/>
      <c r="AB383" s="60"/>
      <c r="AC383" s="61"/>
      <c r="AD383" s="61"/>
      <c r="AE383" s="5"/>
      <c r="AF383" s="6"/>
      <c r="AG383" s="7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</row>
    <row r="384" spans="1:51" ht="20.25" customHeight="1">
      <c r="A384" s="74">
        <v>370</v>
      </c>
      <c r="B384" s="74">
        <v>20</v>
      </c>
      <c r="C384" s="75" t="s">
        <v>760</v>
      </c>
      <c r="D384" s="76" t="s">
        <v>2501</v>
      </c>
      <c r="E384" s="76" t="s">
        <v>2502</v>
      </c>
      <c r="F384" s="57">
        <v>46753125414</v>
      </c>
      <c r="G384" s="76" t="s">
        <v>2503</v>
      </c>
      <c r="H384" s="102" t="s">
        <v>4998</v>
      </c>
      <c r="I384" s="76" t="s">
        <v>1018</v>
      </c>
      <c r="J384" s="76" t="s">
        <v>1802</v>
      </c>
      <c r="K384" s="58">
        <v>5</v>
      </c>
      <c r="L384" s="76" t="s">
        <v>24</v>
      </c>
      <c r="M384" s="396" t="s">
        <v>759</v>
      </c>
      <c r="N384" s="291"/>
      <c r="O384" s="291"/>
      <c r="P384" s="291"/>
      <c r="Q384" s="291"/>
      <c r="R384" s="291"/>
      <c r="S384" s="291"/>
      <c r="T384" s="291"/>
      <c r="U384" s="291"/>
      <c r="V384" s="291"/>
      <c r="W384" s="291"/>
      <c r="X384" s="348"/>
      <c r="Y384" s="193"/>
      <c r="Z384" s="60"/>
      <c r="AA384" s="60"/>
      <c r="AB384" s="60"/>
      <c r="AC384" s="61"/>
      <c r="AD384" s="61"/>
      <c r="AE384" s="5"/>
      <c r="AF384" s="6"/>
      <c r="AG384" s="7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</row>
    <row r="385" spans="1:51" ht="20.25" customHeight="1">
      <c r="A385" s="74">
        <v>371</v>
      </c>
      <c r="B385" s="74">
        <v>21</v>
      </c>
      <c r="C385" s="75" t="s">
        <v>1382</v>
      </c>
      <c r="D385" s="76" t="s">
        <v>2504</v>
      </c>
      <c r="E385" s="97" t="s">
        <v>2505</v>
      </c>
      <c r="F385" s="57">
        <v>96605723078</v>
      </c>
      <c r="G385" s="97" t="s">
        <v>2506</v>
      </c>
      <c r="H385" s="213" t="s">
        <v>2507</v>
      </c>
      <c r="I385" s="76" t="s">
        <v>350</v>
      </c>
      <c r="J385" s="76" t="s">
        <v>351</v>
      </c>
      <c r="K385" s="58">
        <v>4</v>
      </c>
      <c r="L385" s="76" t="s">
        <v>72</v>
      </c>
      <c r="M385" s="396" t="s">
        <v>2508</v>
      </c>
      <c r="N385" s="291"/>
      <c r="O385" s="291"/>
      <c r="P385" s="291"/>
      <c r="Q385" s="291"/>
      <c r="R385" s="291"/>
      <c r="S385" s="291"/>
      <c r="T385" s="291"/>
      <c r="U385" s="291"/>
      <c r="V385" s="291"/>
      <c r="W385" s="291"/>
      <c r="X385" s="302"/>
      <c r="Y385" s="193"/>
      <c r="Z385" s="60"/>
      <c r="AA385" s="60"/>
      <c r="AB385" s="60"/>
      <c r="AC385" s="61"/>
      <c r="AD385" s="61"/>
      <c r="AE385" s="5"/>
      <c r="AF385" s="6"/>
      <c r="AG385" s="7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</row>
    <row r="386" spans="1:51" ht="20.25" customHeight="1">
      <c r="A386" s="74">
        <v>372</v>
      </c>
      <c r="B386" s="74">
        <v>22</v>
      </c>
      <c r="C386" s="75" t="s">
        <v>2509</v>
      </c>
      <c r="D386" s="76" t="s">
        <v>2510</v>
      </c>
      <c r="E386" s="76" t="s">
        <v>2511</v>
      </c>
      <c r="F386" s="57">
        <v>57524657360</v>
      </c>
      <c r="G386" s="76" t="s">
        <v>2512</v>
      </c>
      <c r="H386" s="77" t="s">
        <v>4999</v>
      </c>
      <c r="I386" s="76" t="s">
        <v>2513</v>
      </c>
      <c r="J386" s="76" t="s">
        <v>161</v>
      </c>
      <c r="K386" s="58">
        <v>4</v>
      </c>
      <c r="L386" s="76" t="s">
        <v>2221</v>
      </c>
      <c r="M386" s="396" t="s">
        <v>200</v>
      </c>
      <c r="N386" s="291"/>
      <c r="O386" s="291"/>
      <c r="P386" s="291"/>
      <c r="Q386" s="291"/>
      <c r="R386" s="291"/>
      <c r="S386" s="291"/>
      <c r="T386" s="291"/>
      <c r="U386" s="291"/>
      <c r="V386" s="291"/>
      <c r="W386" s="291"/>
      <c r="X386" s="313"/>
      <c r="Y386" s="120"/>
      <c r="Z386" s="121"/>
      <c r="AA386" s="60"/>
      <c r="AB386" s="60"/>
      <c r="AC386" s="61"/>
      <c r="AD386" s="61"/>
      <c r="AE386" s="5"/>
      <c r="AF386" s="6"/>
      <c r="AG386" s="7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</row>
    <row r="387" spans="1:51" ht="20.25" customHeight="1">
      <c r="A387" s="74">
        <v>373</v>
      </c>
      <c r="B387" s="74">
        <v>23</v>
      </c>
      <c r="C387" s="75" t="s">
        <v>2514</v>
      </c>
      <c r="D387" s="76" t="s">
        <v>2515</v>
      </c>
      <c r="E387" s="76" t="s">
        <v>2516</v>
      </c>
      <c r="F387" s="57">
        <v>43358386991</v>
      </c>
      <c r="G387" s="76" t="s">
        <v>2517</v>
      </c>
      <c r="H387" s="158" t="s">
        <v>2518</v>
      </c>
      <c r="I387" s="76" t="s">
        <v>106</v>
      </c>
      <c r="J387" s="76" t="s">
        <v>107</v>
      </c>
      <c r="K387" s="58">
        <v>10</v>
      </c>
      <c r="L387" s="76" t="s">
        <v>2519</v>
      </c>
      <c r="M387" s="396" t="s">
        <v>2520</v>
      </c>
      <c r="N387" s="291"/>
      <c r="O387" s="291"/>
      <c r="P387" s="291"/>
      <c r="Q387" s="291"/>
      <c r="R387" s="291"/>
      <c r="S387" s="291"/>
      <c r="T387" s="291"/>
      <c r="U387" s="291"/>
      <c r="V387" s="291"/>
      <c r="W387" s="291"/>
      <c r="X387" s="317"/>
      <c r="Y387" s="120"/>
      <c r="Z387" s="121"/>
      <c r="AA387" s="60"/>
      <c r="AB387" s="60"/>
      <c r="AC387" s="61"/>
      <c r="AD387" s="61"/>
      <c r="AE387" s="5"/>
      <c r="AF387" s="6"/>
      <c r="AG387" s="7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</row>
    <row r="388" spans="1:51" ht="20.25" customHeight="1">
      <c r="A388" s="74">
        <v>374</v>
      </c>
      <c r="B388" s="74">
        <v>24</v>
      </c>
      <c r="C388" s="75" t="s">
        <v>2521</v>
      </c>
      <c r="D388" s="76" t="s">
        <v>2522</v>
      </c>
      <c r="E388" s="76" t="s">
        <v>2523</v>
      </c>
      <c r="F388" s="57">
        <v>46036264063</v>
      </c>
      <c r="G388" s="76" t="s">
        <v>2524</v>
      </c>
      <c r="H388" s="93" t="s">
        <v>2525</v>
      </c>
      <c r="I388" s="76" t="s">
        <v>2526</v>
      </c>
      <c r="J388" s="76" t="s">
        <v>161</v>
      </c>
      <c r="K388" s="58">
        <v>11</v>
      </c>
      <c r="L388" s="76" t="s">
        <v>216</v>
      </c>
      <c r="M388" s="396" t="s">
        <v>2527</v>
      </c>
      <c r="N388" s="291"/>
      <c r="O388" s="291"/>
      <c r="P388" s="291"/>
      <c r="Q388" s="291"/>
      <c r="R388" s="291"/>
      <c r="S388" s="291"/>
      <c r="T388" s="291"/>
      <c r="U388" s="291"/>
      <c r="V388" s="291"/>
      <c r="W388" s="291"/>
      <c r="X388" s="313"/>
      <c r="Y388" s="59"/>
      <c r="Z388" s="85"/>
      <c r="AA388" s="85"/>
      <c r="AB388" s="85"/>
      <c r="AC388" s="61"/>
      <c r="AD388" s="61"/>
      <c r="AE388" s="5"/>
      <c r="AF388" s="6"/>
      <c r="AG388" s="7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</row>
    <row r="389" spans="1:51" ht="20.25" customHeight="1">
      <c r="A389" s="74">
        <v>375</v>
      </c>
      <c r="B389" s="74">
        <v>25</v>
      </c>
      <c r="C389" s="75" t="s">
        <v>2528</v>
      </c>
      <c r="D389" s="76" t="s">
        <v>2529</v>
      </c>
      <c r="E389" s="76" t="s">
        <v>2530</v>
      </c>
      <c r="F389" s="57">
        <v>17534119664</v>
      </c>
      <c r="G389" s="76" t="s">
        <v>2531</v>
      </c>
      <c r="H389" s="102" t="s">
        <v>2532</v>
      </c>
      <c r="I389" s="120" t="s">
        <v>31</v>
      </c>
      <c r="J389" s="214" t="s">
        <v>1418</v>
      </c>
      <c r="K389" s="58">
        <v>2</v>
      </c>
      <c r="L389" s="76" t="s">
        <v>33</v>
      </c>
      <c r="M389" s="397" t="s">
        <v>2533</v>
      </c>
      <c r="N389" s="291"/>
      <c r="O389" s="291"/>
      <c r="P389" s="291"/>
      <c r="Q389" s="291"/>
      <c r="R389" s="291"/>
      <c r="S389" s="291"/>
      <c r="T389" s="291"/>
      <c r="U389" s="291"/>
      <c r="V389" s="291"/>
      <c r="W389" s="291"/>
      <c r="X389" s="349"/>
      <c r="Z389" s="85"/>
      <c r="AA389" s="85"/>
      <c r="AB389" s="85"/>
      <c r="AC389" s="61"/>
      <c r="AD389" s="61"/>
      <c r="AE389" s="5"/>
      <c r="AF389" s="6"/>
      <c r="AG389" s="7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</row>
    <row r="390" spans="1:51" ht="20.25" customHeight="1">
      <c r="A390" s="74">
        <v>376</v>
      </c>
      <c r="B390" s="74">
        <v>26</v>
      </c>
      <c r="C390" s="75" t="s">
        <v>2534</v>
      </c>
      <c r="D390" s="76" t="s">
        <v>2535</v>
      </c>
      <c r="E390" s="76" t="s">
        <v>2536</v>
      </c>
      <c r="F390" s="57">
        <v>21408284207</v>
      </c>
      <c r="G390" s="76" t="s">
        <v>2537</v>
      </c>
      <c r="H390" s="102" t="s">
        <v>2538</v>
      </c>
      <c r="I390" s="120" t="s">
        <v>81</v>
      </c>
      <c r="J390" s="214" t="s">
        <v>514</v>
      </c>
      <c r="K390" s="58">
        <v>10</v>
      </c>
      <c r="L390" s="76" t="s">
        <v>515</v>
      </c>
      <c r="M390" s="396" t="s">
        <v>2539</v>
      </c>
      <c r="N390" s="291"/>
      <c r="O390" s="291"/>
      <c r="P390" s="291"/>
      <c r="Q390" s="291"/>
      <c r="R390" s="291"/>
      <c r="S390" s="291"/>
      <c r="T390" s="291"/>
      <c r="U390" s="291"/>
      <c r="V390" s="291"/>
      <c r="W390" s="291"/>
      <c r="X390" s="350"/>
      <c r="Y390" s="72"/>
      <c r="Z390" s="85"/>
      <c r="AA390" s="85"/>
      <c r="AB390" s="85"/>
      <c r="AC390" s="61"/>
      <c r="AD390" s="61"/>
      <c r="AE390" s="5"/>
      <c r="AF390" s="6"/>
      <c r="AG390" s="7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</row>
    <row r="391" spans="1:51" ht="39.75" customHeight="1">
      <c r="A391" s="74"/>
      <c r="B391" s="74"/>
      <c r="C391" s="289" t="s">
        <v>2540</v>
      </c>
      <c r="D391" s="57"/>
      <c r="E391" s="57"/>
      <c r="F391" s="57"/>
      <c r="G391" s="57"/>
      <c r="H391" s="119"/>
      <c r="I391" s="59"/>
      <c r="J391" s="56"/>
      <c r="K391" s="58"/>
      <c r="L391" s="57"/>
      <c r="M391" s="400"/>
      <c r="X391" s="302"/>
      <c r="Y391" s="72"/>
      <c r="Z391" s="60"/>
      <c r="AA391" s="60"/>
      <c r="AB391" s="60"/>
      <c r="AC391" s="61"/>
      <c r="AD391" s="61"/>
      <c r="AE391" s="5"/>
      <c r="AF391" s="6"/>
      <c r="AG391" s="7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</row>
    <row r="392" spans="1:51" ht="19.5" customHeight="1">
      <c r="A392" s="74">
        <v>377</v>
      </c>
      <c r="B392" s="74">
        <v>1</v>
      </c>
      <c r="C392" s="118" t="s">
        <v>2541</v>
      </c>
      <c r="D392" s="76" t="s">
        <v>2542</v>
      </c>
      <c r="E392" s="76" t="s">
        <v>2543</v>
      </c>
      <c r="F392" s="57">
        <v>34800685899</v>
      </c>
      <c r="G392" s="76" t="s">
        <v>2544</v>
      </c>
      <c r="H392" s="83" t="s">
        <v>2545</v>
      </c>
      <c r="I392" s="107" t="s">
        <v>40</v>
      </c>
      <c r="J392" s="164" t="s">
        <v>2546</v>
      </c>
      <c r="K392" s="58">
        <v>3</v>
      </c>
      <c r="L392" s="76" t="s">
        <v>42</v>
      </c>
      <c r="M392" s="396" t="s">
        <v>2547</v>
      </c>
      <c r="N392" s="291"/>
      <c r="O392" s="291"/>
      <c r="P392" s="291"/>
      <c r="Q392" s="291"/>
      <c r="R392" s="291"/>
      <c r="S392" s="291"/>
      <c r="T392" s="291"/>
      <c r="U392" s="291"/>
      <c r="V392" s="291"/>
      <c r="W392" s="291"/>
      <c r="X392" s="350"/>
      <c r="Y392" s="215"/>
      <c r="Z392" s="96"/>
      <c r="AA392" s="60"/>
      <c r="AB392" s="60"/>
      <c r="AC392" s="61"/>
      <c r="AD392" s="61"/>
      <c r="AE392" s="15"/>
      <c r="AF392" s="16"/>
      <c r="AG392" s="17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</row>
    <row r="393" spans="1:51" ht="19.5" customHeight="1">
      <c r="A393" s="74">
        <v>378</v>
      </c>
      <c r="B393" s="74">
        <v>2</v>
      </c>
      <c r="C393" s="118" t="s">
        <v>2548</v>
      </c>
      <c r="D393" s="76" t="s">
        <v>2549</v>
      </c>
      <c r="E393" s="76" t="s">
        <v>2550</v>
      </c>
      <c r="F393" s="57">
        <v>11741048889</v>
      </c>
      <c r="G393" s="76" t="s">
        <v>2551</v>
      </c>
      <c r="H393" s="77" t="s">
        <v>5000</v>
      </c>
      <c r="I393" s="76" t="s">
        <v>201</v>
      </c>
      <c r="J393" s="76" t="s">
        <v>1023</v>
      </c>
      <c r="K393" s="58">
        <v>3</v>
      </c>
      <c r="L393" s="76" t="s">
        <v>216</v>
      </c>
      <c r="M393" s="396" t="s">
        <v>2552</v>
      </c>
      <c r="N393" s="291"/>
      <c r="O393" s="291"/>
      <c r="P393" s="291"/>
      <c r="Q393" s="291"/>
      <c r="R393" s="291"/>
      <c r="S393" s="291"/>
      <c r="T393" s="291"/>
      <c r="U393" s="291"/>
      <c r="V393" s="291"/>
      <c r="W393" s="291"/>
      <c r="X393" s="316"/>
      <c r="Y393" s="120"/>
      <c r="Z393" s="122"/>
      <c r="AA393" s="60"/>
      <c r="AB393" s="60"/>
      <c r="AC393" s="61"/>
      <c r="AD393" s="61"/>
      <c r="AE393" s="15"/>
      <c r="AF393" s="16"/>
      <c r="AG393" s="17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</row>
    <row r="394" spans="1:51" ht="19.5" customHeight="1">
      <c r="A394" s="74">
        <v>379</v>
      </c>
      <c r="B394" s="74">
        <v>3</v>
      </c>
      <c r="C394" s="118" t="s">
        <v>2553</v>
      </c>
      <c r="D394" s="76" t="s">
        <v>220</v>
      </c>
      <c r="E394" s="76" t="s">
        <v>2554</v>
      </c>
      <c r="F394" s="57">
        <v>94747704458</v>
      </c>
      <c r="G394" s="76" t="s">
        <v>2555</v>
      </c>
      <c r="H394" s="77" t="s">
        <v>5001</v>
      </c>
      <c r="I394" s="76" t="s">
        <v>557</v>
      </c>
      <c r="J394" s="76" t="s">
        <v>528</v>
      </c>
      <c r="K394" s="58">
        <v>3</v>
      </c>
      <c r="L394" s="76" t="s">
        <v>2556</v>
      </c>
      <c r="M394" s="396" t="s">
        <v>2557</v>
      </c>
      <c r="N394" s="291"/>
      <c r="O394" s="291"/>
      <c r="P394" s="291"/>
      <c r="Q394" s="291"/>
      <c r="R394" s="291"/>
      <c r="S394" s="291"/>
      <c r="T394" s="291"/>
      <c r="U394" s="291"/>
      <c r="V394" s="291"/>
      <c r="W394" s="291"/>
      <c r="X394" s="313"/>
      <c r="Y394" s="59"/>
      <c r="Z394" s="60"/>
      <c r="AA394" s="60"/>
      <c r="AB394" s="60"/>
      <c r="AC394" s="61"/>
      <c r="AD394" s="61"/>
      <c r="AE394" s="5"/>
      <c r="AF394" s="6"/>
      <c r="AG394" s="7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</row>
    <row r="395" spans="1:51" ht="19.5" customHeight="1">
      <c r="A395" s="74">
        <v>380</v>
      </c>
      <c r="B395" s="74">
        <v>4</v>
      </c>
      <c r="C395" s="118" t="s">
        <v>2558</v>
      </c>
      <c r="D395" s="76" t="s">
        <v>2559</v>
      </c>
      <c r="E395" s="76" t="s">
        <v>2560</v>
      </c>
      <c r="F395" s="57">
        <v>86167692008</v>
      </c>
      <c r="G395" s="76" t="s">
        <v>2561</v>
      </c>
      <c r="H395" s="83" t="s">
        <v>2562</v>
      </c>
      <c r="I395" s="76" t="s">
        <v>173</v>
      </c>
      <c r="J395" s="76" t="s">
        <v>1288</v>
      </c>
      <c r="K395" s="58">
        <v>7</v>
      </c>
      <c r="L395" s="76" t="s">
        <v>175</v>
      </c>
      <c r="M395" s="396" t="s">
        <v>2563</v>
      </c>
      <c r="N395" s="291"/>
      <c r="O395" s="291"/>
      <c r="P395" s="291"/>
      <c r="Q395" s="291"/>
      <c r="R395" s="291"/>
      <c r="S395" s="291"/>
      <c r="T395" s="291"/>
      <c r="U395" s="291"/>
      <c r="V395" s="291"/>
      <c r="W395" s="291"/>
      <c r="X395" s="314"/>
      <c r="Y395" s="120"/>
      <c r="Z395" s="60"/>
      <c r="AA395" s="60"/>
      <c r="AB395" s="60"/>
      <c r="AC395" s="61"/>
      <c r="AD395" s="61"/>
      <c r="AE395" s="5"/>
      <c r="AF395" s="6"/>
      <c r="AG395" s="7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</row>
    <row r="396" spans="1:51" ht="19.5" customHeight="1">
      <c r="A396" s="74">
        <v>381</v>
      </c>
      <c r="B396" s="74">
        <v>5</v>
      </c>
      <c r="C396" s="118" t="s">
        <v>2564</v>
      </c>
      <c r="D396" s="76" t="s">
        <v>2565</v>
      </c>
      <c r="E396" s="76" t="s">
        <v>2566</v>
      </c>
      <c r="F396" s="57">
        <v>82708194970</v>
      </c>
      <c r="G396" s="76" t="s">
        <v>2567</v>
      </c>
      <c r="H396" s="77" t="s">
        <v>5002</v>
      </c>
      <c r="I396" s="76" t="s">
        <v>1637</v>
      </c>
      <c r="J396" s="76" t="s">
        <v>1514</v>
      </c>
      <c r="K396" s="58">
        <v>4</v>
      </c>
      <c r="L396" s="76" t="s">
        <v>1701</v>
      </c>
      <c r="M396" s="396" t="s">
        <v>2568</v>
      </c>
      <c r="N396" s="291"/>
      <c r="O396" s="291"/>
      <c r="P396" s="291"/>
      <c r="Q396" s="291"/>
      <c r="R396" s="291"/>
      <c r="S396" s="291"/>
      <c r="T396" s="291"/>
      <c r="U396" s="291"/>
      <c r="V396" s="291"/>
      <c r="W396" s="291"/>
      <c r="X396" s="351"/>
      <c r="Y396" s="120"/>
      <c r="Z396" s="60"/>
      <c r="AA396" s="60"/>
      <c r="AB396" s="60"/>
      <c r="AC396" s="61"/>
      <c r="AD396" s="61"/>
      <c r="AE396" s="12"/>
      <c r="AF396" s="13"/>
      <c r="AG396" s="7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</row>
    <row r="397" spans="1:51" ht="19.5" customHeight="1">
      <c r="A397" s="74">
        <v>382</v>
      </c>
      <c r="B397" s="74">
        <v>6</v>
      </c>
      <c r="C397" s="118" t="s">
        <v>2569</v>
      </c>
      <c r="D397" s="76" t="s">
        <v>2570</v>
      </c>
      <c r="E397" s="76" t="s">
        <v>2571</v>
      </c>
      <c r="F397" s="57">
        <v>22252625411</v>
      </c>
      <c r="G397" s="76" t="s">
        <v>2572</v>
      </c>
      <c r="H397" s="77" t="s">
        <v>2573</v>
      </c>
      <c r="I397" s="76" t="s">
        <v>31</v>
      </c>
      <c r="J397" s="76" t="s">
        <v>1418</v>
      </c>
      <c r="K397" s="58">
        <v>5</v>
      </c>
      <c r="L397" s="76" t="s">
        <v>33</v>
      </c>
      <c r="M397" s="396" t="s">
        <v>2574</v>
      </c>
      <c r="N397" s="291"/>
      <c r="O397" s="291"/>
      <c r="P397" s="291"/>
      <c r="Q397" s="291"/>
      <c r="R397" s="291"/>
      <c r="S397" s="291"/>
      <c r="T397" s="291"/>
      <c r="U397" s="291"/>
      <c r="V397" s="291"/>
      <c r="W397" s="291"/>
      <c r="X397" s="313"/>
      <c r="Y397" s="120"/>
      <c r="Z397" s="60"/>
      <c r="AA397" s="60"/>
      <c r="AB397" s="60"/>
      <c r="AC397" s="61"/>
      <c r="AD397" s="61"/>
      <c r="AE397" s="5"/>
      <c r="AF397" s="6"/>
      <c r="AG397" s="7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</row>
    <row r="398" spans="1:51" ht="19.5" customHeight="1">
      <c r="A398" s="74">
        <v>383</v>
      </c>
      <c r="B398" s="74">
        <v>7</v>
      </c>
      <c r="C398" s="118" t="s">
        <v>2575</v>
      </c>
      <c r="D398" s="76" t="s">
        <v>673</v>
      </c>
      <c r="E398" s="76" t="s">
        <v>2576</v>
      </c>
      <c r="F398" s="57">
        <v>15048338648</v>
      </c>
      <c r="G398" s="76" t="s">
        <v>2577</v>
      </c>
      <c r="H398" s="89" t="s">
        <v>2578</v>
      </c>
      <c r="I398" s="76" t="s">
        <v>350</v>
      </c>
      <c r="J398" s="76" t="s">
        <v>2579</v>
      </c>
      <c r="K398" s="58">
        <v>4</v>
      </c>
      <c r="L398" s="76" t="s">
        <v>72</v>
      </c>
      <c r="M398" s="396" t="s">
        <v>2580</v>
      </c>
      <c r="N398" s="291"/>
      <c r="O398" s="291"/>
      <c r="P398" s="291"/>
      <c r="Q398" s="291"/>
      <c r="R398" s="291"/>
      <c r="S398" s="291"/>
      <c r="T398" s="291"/>
      <c r="U398" s="291"/>
      <c r="V398" s="291"/>
      <c r="W398" s="291"/>
      <c r="X398" s="313"/>
      <c r="Y398" s="120"/>
      <c r="Z398" s="60"/>
      <c r="AA398" s="60"/>
      <c r="AB398" s="60"/>
      <c r="AC398" s="61"/>
      <c r="AD398" s="61"/>
      <c r="AE398" s="5"/>
      <c r="AF398" s="6"/>
      <c r="AG398" s="7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</row>
    <row r="399" spans="1:51" ht="19.5" customHeight="1">
      <c r="A399" s="74">
        <v>384</v>
      </c>
      <c r="B399" s="74">
        <v>8</v>
      </c>
      <c r="C399" s="118" t="s">
        <v>2581</v>
      </c>
      <c r="D399" s="76" t="s">
        <v>2582</v>
      </c>
      <c r="E399" s="76" t="s">
        <v>2583</v>
      </c>
      <c r="F399" s="57">
        <v>68672002011</v>
      </c>
      <c r="G399" s="76" t="s">
        <v>2584</v>
      </c>
      <c r="H399" s="77" t="s">
        <v>2585</v>
      </c>
      <c r="I399" s="76" t="s">
        <v>31</v>
      </c>
      <c r="J399" s="76" t="s">
        <v>1012</v>
      </c>
      <c r="K399" s="58">
        <v>8</v>
      </c>
      <c r="L399" s="76" t="s">
        <v>2586</v>
      </c>
      <c r="M399" s="396" t="s">
        <v>2587</v>
      </c>
      <c r="N399" s="291"/>
      <c r="O399" s="291"/>
      <c r="P399" s="291"/>
      <c r="Q399" s="291"/>
      <c r="R399" s="291"/>
      <c r="S399" s="291"/>
      <c r="T399" s="291"/>
      <c r="U399" s="291"/>
      <c r="V399" s="291"/>
      <c r="W399" s="291"/>
      <c r="X399" s="313"/>
      <c r="Y399" s="120"/>
      <c r="Z399" s="60"/>
      <c r="AA399" s="60"/>
      <c r="AB399" s="60"/>
      <c r="AC399" s="61"/>
      <c r="AD399" s="61"/>
      <c r="AE399" s="5"/>
      <c r="AF399" s="6"/>
      <c r="AG399" s="7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</row>
    <row r="400" spans="1:51" ht="19.5" customHeight="1">
      <c r="A400" s="74">
        <v>385</v>
      </c>
      <c r="B400" s="74">
        <v>9</v>
      </c>
      <c r="C400" s="118" t="s">
        <v>2588</v>
      </c>
      <c r="D400" s="76" t="s">
        <v>2589</v>
      </c>
      <c r="E400" s="76" t="s">
        <v>2590</v>
      </c>
      <c r="F400" s="57">
        <v>61900257105</v>
      </c>
      <c r="G400" s="76" t="s">
        <v>2591</v>
      </c>
      <c r="H400" s="77" t="s">
        <v>335</v>
      </c>
      <c r="I400" s="76" t="s">
        <v>979</v>
      </c>
      <c r="J400" s="76" t="s">
        <v>860</v>
      </c>
      <c r="K400" s="58">
        <v>6</v>
      </c>
      <c r="L400" s="76" t="s">
        <v>260</v>
      </c>
      <c r="M400" s="396" t="s">
        <v>2592</v>
      </c>
      <c r="N400" s="291"/>
      <c r="O400" s="291"/>
      <c r="P400" s="291"/>
      <c r="Q400" s="291"/>
      <c r="R400" s="291"/>
      <c r="S400" s="291"/>
      <c r="T400" s="291"/>
      <c r="U400" s="291"/>
      <c r="V400" s="291"/>
      <c r="W400" s="291"/>
      <c r="X400" s="313"/>
      <c r="Y400" s="120"/>
      <c r="Z400" s="85"/>
      <c r="AA400" s="85"/>
      <c r="AB400" s="60"/>
      <c r="AC400" s="61"/>
      <c r="AD400" s="61"/>
      <c r="AE400" s="5"/>
      <c r="AF400" s="6"/>
      <c r="AG400" s="7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</row>
    <row r="401" spans="1:51" ht="20.25" customHeight="1">
      <c r="A401" s="74">
        <v>386</v>
      </c>
      <c r="B401" s="74">
        <v>10</v>
      </c>
      <c r="C401" s="118" t="s">
        <v>2593</v>
      </c>
      <c r="D401" s="76" t="s">
        <v>2594</v>
      </c>
      <c r="E401" s="76" t="s">
        <v>2595</v>
      </c>
      <c r="F401" s="57">
        <v>83934515407</v>
      </c>
      <c r="G401" s="76" t="s">
        <v>2596</v>
      </c>
      <c r="H401" s="77" t="s">
        <v>5003</v>
      </c>
      <c r="I401" s="76" t="s">
        <v>232</v>
      </c>
      <c r="J401" s="216">
        <v>39885</v>
      </c>
      <c r="K401" s="58">
        <v>5</v>
      </c>
      <c r="L401" s="76" t="s">
        <v>24</v>
      </c>
      <c r="M401" s="396" t="s">
        <v>2597</v>
      </c>
      <c r="N401" s="291"/>
      <c r="O401" s="291"/>
      <c r="P401" s="291"/>
      <c r="Q401" s="291"/>
      <c r="R401" s="291"/>
      <c r="S401" s="291"/>
      <c r="T401" s="291"/>
      <c r="U401" s="291"/>
      <c r="V401" s="291"/>
      <c r="W401" s="291"/>
      <c r="X401" s="318"/>
      <c r="Y401" s="59"/>
      <c r="Z401" s="95"/>
      <c r="AA401" s="95"/>
      <c r="AB401" s="60"/>
      <c r="AC401" s="61"/>
      <c r="AD401" s="61"/>
      <c r="AE401" s="8"/>
      <c r="AF401" s="9"/>
      <c r="AG401" s="10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</row>
    <row r="402" spans="1:51" ht="20.25" customHeight="1">
      <c r="A402" s="74">
        <v>387</v>
      </c>
      <c r="B402" s="74">
        <v>11</v>
      </c>
      <c r="C402" s="118" t="s">
        <v>2598</v>
      </c>
      <c r="D402" s="76" t="s">
        <v>2599</v>
      </c>
      <c r="E402" s="76" t="s">
        <v>2600</v>
      </c>
      <c r="F402" s="84" t="s">
        <v>2601</v>
      </c>
      <c r="G402" s="76" t="s">
        <v>2602</v>
      </c>
      <c r="H402" s="83" t="s">
        <v>2603</v>
      </c>
      <c r="I402" s="76" t="s">
        <v>147</v>
      </c>
      <c r="J402" s="58" t="s">
        <v>367</v>
      </c>
      <c r="K402" s="58">
        <v>6</v>
      </c>
      <c r="L402" s="76"/>
      <c r="M402" s="396" t="s">
        <v>2604</v>
      </c>
      <c r="N402" s="291"/>
      <c r="O402" s="291"/>
      <c r="P402" s="291"/>
      <c r="Q402" s="291"/>
      <c r="R402" s="291"/>
      <c r="S402" s="291"/>
      <c r="T402" s="291"/>
      <c r="U402" s="291"/>
      <c r="V402" s="291"/>
      <c r="W402" s="291"/>
      <c r="X402" s="318"/>
      <c r="Y402" s="59"/>
      <c r="Z402" s="96"/>
      <c r="AA402" s="96"/>
      <c r="AB402" s="60"/>
      <c r="AC402" s="61"/>
      <c r="AD402" s="61"/>
      <c r="AE402" s="8"/>
      <c r="AF402" s="9"/>
      <c r="AG402" s="10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</row>
    <row r="403" spans="1:51" ht="20.25" customHeight="1">
      <c r="A403" s="74">
        <v>388</v>
      </c>
      <c r="B403" s="74">
        <v>12</v>
      </c>
      <c r="C403" s="118" t="s">
        <v>850</v>
      </c>
      <c r="D403" s="76" t="s">
        <v>2605</v>
      </c>
      <c r="E403" s="76" t="s">
        <v>2606</v>
      </c>
      <c r="F403" s="57">
        <v>99431312138</v>
      </c>
      <c r="G403" s="76" t="s">
        <v>2607</v>
      </c>
      <c r="H403" s="77" t="s">
        <v>5004</v>
      </c>
      <c r="I403" s="76" t="s">
        <v>430</v>
      </c>
      <c r="J403" s="76" t="s">
        <v>2077</v>
      </c>
      <c r="K403" s="58">
        <v>4</v>
      </c>
      <c r="L403" s="76" t="s">
        <v>2096</v>
      </c>
      <c r="M403" s="396" t="s">
        <v>2608</v>
      </c>
      <c r="N403" s="291"/>
      <c r="O403" s="291"/>
      <c r="P403" s="291"/>
      <c r="Q403" s="291"/>
      <c r="R403" s="291"/>
      <c r="S403" s="291"/>
      <c r="T403" s="291"/>
      <c r="U403" s="291"/>
      <c r="V403" s="291"/>
      <c r="W403" s="291"/>
      <c r="X403" s="300"/>
      <c r="Y403" s="120"/>
      <c r="Z403" s="60"/>
      <c r="AA403" s="60"/>
      <c r="AB403" s="60"/>
      <c r="AC403" s="61"/>
      <c r="AD403" s="61"/>
      <c r="AE403" s="5"/>
      <c r="AF403" s="6"/>
      <c r="AG403" s="7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</row>
    <row r="404" spans="1:51" ht="20.25" customHeight="1">
      <c r="A404" s="74">
        <v>389</v>
      </c>
      <c r="B404" s="74">
        <v>13</v>
      </c>
      <c r="C404" s="118" t="s">
        <v>2434</v>
      </c>
      <c r="D404" s="76" t="s">
        <v>2609</v>
      </c>
      <c r="E404" s="76" t="s">
        <v>2610</v>
      </c>
      <c r="F404" s="57">
        <v>54155328400</v>
      </c>
      <c r="G404" s="76" t="s">
        <v>2611</v>
      </c>
      <c r="H404" s="83" t="s">
        <v>2612</v>
      </c>
      <c r="I404" s="76" t="s">
        <v>1334</v>
      </c>
      <c r="J404" s="76" t="s">
        <v>2613</v>
      </c>
      <c r="K404" s="58">
        <v>9</v>
      </c>
      <c r="L404" s="76" t="s">
        <v>224</v>
      </c>
      <c r="M404" s="397" t="s">
        <v>2614</v>
      </c>
      <c r="N404" s="291"/>
      <c r="O404" s="291"/>
      <c r="P404" s="291"/>
      <c r="Q404" s="291"/>
      <c r="R404" s="291"/>
      <c r="S404" s="291"/>
      <c r="T404" s="291"/>
      <c r="U404" s="291"/>
      <c r="V404" s="291"/>
      <c r="W404" s="291"/>
      <c r="X404" s="352"/>
      <c r="Y404" s="120"/>
      <c r="Z404" s="60"/>
      <c r="AA404" s="60"/>
      <c r="AB404" s="60"/>
      <c r="AC404" s="61"/>
      <c r="AD404" s="61"/>
      <c r="AE404" s="5"/>
      <c r="AF404" s="6"/>
      <c r="AG404" s="7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</row>
    <row r="405" spans="1:51" ht="20.25" customHeight="1">
      <c r="A405" s="74">
        <v>390</v>
      </c>
      <c r="B405" s="74">
        <v>14</v>
      </c>
      <c r="C405" s="118" t="s">
        <v>883</v>
      </c>
      <c r="D405" s="76" t="s">
        <v>2616</v>
      </c>
      <c r="E405" s="76" t="s">
        <v>2617</v>
      </c>
      <c r="F405" s="84" t="s">
        <v>2618</v>
      </c>
      <c r="G405" s="76" t="s">
        <v>2619</v>
      </c>
      <c r="H405" s="170" t="s">
        <v>1496</v>
      </c>
      <c r="I405" s="76" t="s">
        <v>129</v>
      </c>
      <c r="J405" s="76" t="s">
        <v>669</v>
      </c>
      <c r="K405" s="58">
        <v>7</v>
      </c>
      <c r="L405" s="76" t="s">
        <v>24</v>
      </c>
      <c r="M405" s="396" t="s">
        <v>787</v>
      </c>
      <c r="N405" s="291"/>
      <c r="O405" s="291"/>
      <c r="P405" s="291"/>
      <c r="Q405" s="291"/>
      <c r="R405" s="291"/>
      <c r="S405" s="291"/>
      <c r="T405" s="291"/>
      <c r="U405" s="291"/>
      <c r="V405" s="291"/>
      <c r="W405" s="291"/>
      <c r="X405" s="353"/>
      <c r="Y405" s="120"/>
      <c r="Z405" s="85"/>
      <c r="AA405" s="60"/>
      <c r="AB405" s="60"/>
      <c r="AC405" s="61"/>
      <c r="AD405" s="61"/>
      <c r="AE405" s="5"/>
      <c r="AF405" s="6"/>
      <c r="AG405" s="7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</row>
    <row r="406" spans="1:51" ht="20.25" customHeight="1">
      <c r="A406" s="74">
        <v>391</v>
      </c>
      <c r="B406" s="74">
        <v>15</v>
      </c>
      <c r="C406" s="118" t="s">
        <v>2620</v>
      </c>
      <c r="D406" s="76" t="s">
        <v>2621</v>
      </c>
      <c r="E406" s="76" t="s">
        <v>2622</v>
      </c>
      <c r="F406" s="57">
        <v>63233501548</v>
      </c>
      <c r="G406" s="76" t="s">
        <v>2623</v>
      </c>
      <c r="H406" s="77" t="s">
        <v>5005</v>
      </c>
      <c r="I406" s="76" t="s">
        <v>828</v>
      </c>
      <c r="J406" s="57"/>
      <c r="K406" s="58">
        <v>3</v>
      </c>
      <c r="L406" s="76" t="s">
        <v>2624</v>
      </c>
      <c r="M406" s="396" t="s">
        <v>2625</v>
      </c>
      <c r="N406" s="291"/>
      <c r="O406" s="291"/>
      <c r="P406" s="291"/>
      <c r="Q406" s="291"/>
      <c r="R406" s="291"/>
      <c r="S406" s="291"/>
      <c r="T406" s="291"/>
      <c r="U406" s="291"/>
      <c r="V406" s="291"/>
      <c r="W406" s="291"/>
      <c r="X406" s="313"/>
      <c r="Y406" s="59"/>
      <c r="Z406" s="121"/>
      <c r="AA406" s="60"/>
      <c r="AB406" s="60"/>
      <c r="AC406" s="61"/>
      <c r="AD406" s="61"/>
      <c r="AE406" s="5"/>
      <c r="AF406" s="6"/>
      <c r="AG406" s="7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</row>
    <row r="407" spans="1:51" ht="20.25" customHeight="1">
      <c r="A407" s="74">
        <v>392</v>
      </c>
      <c r="B407" s="74">
        <v>16</v>
      </c>
      <c r="C407" s="118" t="s">
        <v>2620</v>
      </c>
      <c r="D407" s="76" t="s">
        <v>1263</v>
      </c>
      <c r="E407" s="76" t="s">
        <v>2626</v>
      </c>
      <c r="F407" s="57">
        <v>68128979291</v>
      </c>
      <c r="G407" s="76" t="s">
        <v>2627</v>
      </c>
      <c r="H407" s="77" t="s">
        <v>2628</v>
      </c>
      <c r="I407" s="76" t="s">
        <v>408</v>
      </c>
      <c r="J407" s="76" t="s">
        <v>566</v>
      </c>
      <c r="K407" s="58">
        <v>4</v>
      </c>
      <c r="L407" s="58" t="s">
        <v>1515</v>
      </c>
      <c r="M407" s="396" t="s">
        <v>2629</v>
      </c>
      <c r="N407" s="291"/>
      <c r="O407" s="291"/>
      <c r="P407" s="291"/>
      <c r="Q407" s="291"/>
      <c r="R407" s="291"/>
      <c r="S407" s="291"/>
      <c r="T407" s="291"/>
      <c r="U407" s="291"/>
      <c r="V407" s="291"/>
      <c r="W407" s="291"/>
      <c r="X407" s="314"/>
      <c r="Y407" s="120"/>
      <c r="Z407" s="121"/>
      <c r="AA407" s="60"/>
      <c r="AB407" s="60"/>
      <c r="AC407" s="61"/>
      <c r="AD407" s="61"/>
      <c r="AE407" s="5"/>
      <c r="AF407" s="6"/>
      <c r="AG407" s="7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</row>
    <row r="408" spans="1:51" ht="20.25" customHeight="1">
      <c r="A408" s="74">
        <v>393</v>
      </c>
      <c r="B408" s="74">
        <v>17</v>
      </c>
      <c r="C408" s="118" t="s">
        <v>2630</v>
      </c>
      <c r="D408" s="76" t="s">
        <v>2631</v>
      </c>
      <c r="E408" s="76" t="s">
        <v>2632</v>
      </c>
      <c r="F408" s="57">
        <v>17978274512</v>
      </c>
      <c r="G408" s="76" t="s">
        <v>2633</v>
      </c>
      <c r="H408" s="83" t="s">
        <v>2634</v>
      </c>
      <c r="I408" s="76" t="s">
        <v>129</v>
      </c>
      <c r="J408" s="76" t="s">
        <v>1080</v>
      </c>
      <c r="K408" s="58"/>
      <c r="L408" s="76" t="s">
        <v>131</v>
      </c>
      <c r="M408" s="396" t="s">
        <v>2635</v>
      </c>
      <c r="N408" s="291"/>
      <c r="O408" s="291"/>
      <c r="P408" s="291"/>
      <c r="Q408" s="291"/>
      <c r="R408" s="291"/>
      <c r="S408" s="291"/>
      <c r="T408" s="291"/>
      <c r="U408" s="291"/>
      <c r="V408" s="291"/>
      <c r="W408" s="291"/>
      <c r="X408" s="314"/>
      <c r="Y408" s="59"/>
      <c r="Z408" s="121"/>
      <c r="AA408" s="60"/>
      <c r="AB408" s="60"/>
      <c r="AC408" s="61"/>
      <c r="AD408" s="61"/>
      <c r="AE408" s="5"/>
      <c r="AF408" s="6"/>
      <c r="AG408" s="7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</row>
    <row r="409" spans="1:51" ht="20.25" customHeight="1">
      <c r="A409" s="74">
        <v>394</v>
      </c>
      <c r="B409" s="74">
        <v>18</v>
      </c>
      <c r="C409" s="75" t="s">
        <v>887</v>
      </c>
      <c r="D409" s="76" t="s">
        <v>605</v>
      </c>
      <c r="E409" s="76" t="s">
        <v>2636</v>
      </c>
      <c r="F409" s="57">
        <v>83532496687</v>
      </c>
      <c r="G409" s="76" t="s">
        <v>2637</v>
      </c>
      <c r="H409" s="77" t="s">
        <v>2497</v>
      </c>
      <c r="I409" s="76" t="s">
        <v>49</v>
      </c>
      <c r="J409" s="76" t="s">
        <v>1721</v>
      </c>
      <c r="K409" s="58">
        <v>12</v>
      </c>
      <c r="L409" s="76" t="s">
        <v>2638</v>
      </c>
      <c r="M409" s="397" t="s">
        <v>2639</v>
      </c>
      <c r="N409" s="291"/>
      <c r="O409" s="291"/>
      <c r="P409" s="291"/>
      <c r="Q409" s="291"/>
      <c r="R409" s="291"/>
      <c r="S409" s="291"/>
      <c r="T409" s="291"/>
      <c r="U409" s="291"/>
      <c r="V409" s="291"/>
      <c r="W409" s="291"/>
      <c r="X409" s="316"/>
      <c r="Y409" s="120"/>
      <c r="Z409" s="96"/>
      <c r="AA409" s="60"/>
      <c r="AB409" s="60"/>
      <c r="AC409" s="61"/>
      <c r="AD409" s="61"/>
      <c r="AE409" s="5"/>
      <c r="AF409" s="6"/>
      <c r="AG409" s="7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</row>
    <row r="410" spans="1:51" ht="20.25" customHeight="1">
      <c r="A410" s="74">
        <v>395</v>
      </c>
      <c r="B410" s="74">
        <v>19</v>
      </c>
      <c r="C410" s="75" t="s">
        <v>2640</v>
      </c>
      <c r="D410" s="76" t="s">
        <v>2641</v>
      </c>
      <c r="E410" s="76" t="s">
        <v>2642</v>
      </c>
      <c r="F410" s="57">
        <v>21802665625</v>
      </c>
      <c r="G410" s="76" t="s">
        <v>2643</v>
      </c>
      <c r="H410" s="77" t="s">
        <v>5006</v>
      </c>
      <c r="I410" s="76" t="s">
        <v>232</v>
      </c>
      <c r="J410" s="76" t="s">
        <v>690</v>
      </c>
      <c r="K410" s="58">
        <v>2</v>
      </c>
      <c r="L410" s="76" t="s">
        <v>500</v>
      </c>
      <c r="M410" s="396"/>
      <c r="N410" s="291"/>
      <c r="O410" s="291"/>
      <c r="P410" s="291"/>
      <c r="Q410" s="291"/>
      <c r="R410" s="291"/>
      <c r="S410" s="291"/>
      <c r="T410" s="291"/>
      <c r="U410" s="291"/>
      <c r="V410" s="291"/>
      <c r="W410" s="291"/>
      <c r="X410" s="317"/>
      <c r="Y410" s="120"/>
      <c r="Z410" s="85"/>
      <c r="AA410" s="60"/>
      <c r="AB410" s="60"/>
      <c r="AC410" s="61"/>
      <c r="AD410" s="61"/>
      <c r="AE410" s="5"/>
      <c r="AF410" s="6"/>
      <c r="AG410" s="7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</row>
    <row r="411" spans="1:51" ht="20.25" customHeight="1">
      <c r="A411" s="74">
        <v>396</v>
      </c>
      <c r="B411" s="74">
        <v>20</v>
      </c>
      <c r="C411" s="75" t="s">
        <v>2644</v>
      </c>
      <c r="D411" s="76" t="s">
        <v>2645</v>
      </c>
      <c r="E411" s="76" t="s">
        <v>2646</v>
      </c>
      <c r="F411" s="57">
        <v>78161528926</v>
      </c>
      <c r="G411" s="76" t="s">
        <v>2647</v>
      </c>
      <c r="H411" s="102" t="s">
        <v>5007</v>
      </c>
      <c r="I411" s="76" t="s">
        <v>936</v>
      </c>
      <c r="J411" s="76" t="s">
        <v>161</v>
      </c>
      <c r="K411" s="58">
        <v>3</v>
      </c>
      <c r="L411" s="76" t="s">
        <v>216</v>
      </c>
      <c r="M411" s="396" t="s">
        <v>2648</v>
      </c>
      <c r="N411" s="291"/>
      <c r="O411" s="291"/>
      <c r="P411" s="291"/>
      <c r="Q411" s="291"/>
      <c r="R411" s="291"/>
      <c r="S411" s="291"/>
      <c r="T411" s="291"/>
      <c r="U411" s="291"/>
      <c r="V411" s="291"/>
      <c r="W411" s="291"/>
      <c r="X411" s="313"/>
      <c r="Y411" s="120"/>
      <c r="Z411" s="60"/>
      <c r="AA411" s="60"/>
      <c r="AB411" s="60"/>
      <c r="AC411" s="61"/>
      <c r="AD411" s="61"/>
      <c r="AE411" s="5"/>
      <c r="AF411" s="6"/>
      <c r="AG411" s="7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</row>
    <row r="412" spans="1:51" ht="20.25" customHeight="1">
      <c r="A412" s="74">
        <v>397</v>
      </c>
      <c r="B412" s="74">
        <v>21</v>
      </c>
      <c r="C412" s="75" t="s">
        <v>2649</v>
      </c>
      <c r="D412" s="76" t="s">
        <v>2650</v>
      </c>
      <c r="E412" s="76" t="s">
        <v>2651</v>
      </c>
      <c r="F412" s="57">
        <v>63359283065</v>
      </c>
      <c r="G412" s="76" t="s">
        <v>2652</v>
      </c>
      <c r="H412" s="126" t="s">
        <v>2653</v>
      </c>
      <c r="I412" s="76" t="s">
        <v>40</v>
      </c>
      <c r="J412" s="76" t="s">
        <v>1375</v>
      </c>
      <c r="K412" s="58">
        <v>4</v>
      </c>
      <c r="L412" s="76" t="s">
        <v>42</v>
      </c>
      <c r="M412" s="396" t="s">
        <v>2654</v>
      </c>
      <c r="N412" s="291"/>
      <c r="O412" s="291"/>
      <c r="P412" s="291"/>
      <c r="Q412" s="291"/>
      <c r="R412" s="291"/>
      <c r="S412" s="291"/>
      <c r="T412" s="291"/>
      <c r="U412" s="291"/>
      <c r="V412" s="291"/>
      <c r="W412" s="291"/>
      <c r="X412" s="317"/>
      <c r="Y412" s="120"/>
      <c r="Z412" s="60"/>
      <c r="AA412" s="60"/>
      <c r="AB412" s="60"/>
      <c r="AC412" s="61"/>
      <c r="AD412" s="61"/>
      <c r="AE412" s="5"/>
      <c r="AF412" s="6"/>
      <c r="AG412" s="7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</row>
    <row r="413" spans="1:51" ht="20.25" customHeight="1">
      <c r="A413" s="74">
        <v>398</v>
      </c>
      <c r="B413" s="74">
        <v>22</v>
      </c>
      <c r="C413" s="75" t="s">
        <v>2655</v>
      </c>
      <c r="D413" s="76" t="s">
        <v>2656</v>
      </c>
      <c r="E413" s="76" t="s">
        <v>2657</v>
      </c>
      <c r="F413" s="57">
        <v>73205233161</v>
      </c>
      <c r="G413" s="76" t="s">
        <v>2658</v>
      </c>
      <c r="H413" s="77" t="s">
        <v>5008</v>
      </c>
      <c r="I413" s="76" t="s">
        <v>455</v>
      </c>
      <c r="J413" s="76" t="s">
        <v>1591</v>
      </c>
      <c r="K413" s="58">
        <v>2</v>
      </c>
      <c r="L413" s="76" t="s">
        <v>2659</v>
      </c>
      <c r="M413" s="396" t="s">
        <v>2660</v>
      </c>
      <c r="N413" s="291"/>
      <c r="O413" s="291"/>
      <c r="P413" s="291"/>
      <c r="Q413" s="291"/>
      <c r="R413" s="291"/>
      <c r="S413" s="291"/>
      <c r="T413" s="291"/>
      <c r="U413" s="291"/>
      <c r="V413" s="291"/>
      <c r="W413" s="291"/>
      <c r="X413" s="313"/>
      <c r="Y413" s="120"/>
      <c r="Z413" s="60"/>
      <c r="AA413" s="60"/>
      <c r="AB413" s="60"/>
      <c r="AC413" s="61"/>
      <c r="AD413" s="61"/>
      <c r="AE413" s="5"/>
      <c r="AF413" s="6"/>
      <c r="AG413" s="7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</row>
    <row r="414" spans="1:51" ht="20.25" customHeight="1">
      <c r="A414" s="74">
        <v>399</v>
      </c>
      <c r="B414" s="74">
        <v>23</v>
      </c>
      <c r="C414" s="75" t="s">
        <v>2661</v>
      </c>
      <c r="D414" s="76" t="s">
        <v>2662</v>
      </c>
      <c r="E414" s="76" t="s">
        <v>2663</v>
      </c>
      <c r="F414" s="57">
        <v>91757782000</v>
      </c>
      <c r="G414" s="76" t="s">
        <v>2664</v>
      </c>
      <c r="H414" s="83" t="s">
        <v>2665</v>
      </c>
      <c r="I414" s="76" t="s">
        <v>350</v>
      </c>
      <c r="J414" s="76" t="s">
        <v>2367</v>
      </c>
      <c r="K414" s="58">
        <v>4</v>
      </c>
      <c r="L414" s="76" t="s">
        <v>595</v>
      </c>
      <c r="M414" s="396" t="s">
        <v>2666</v>
      </c>
      <c r="N414" s="291"/>
      <c r="O414" s="291"/>
      <c r="P414" s="291"/>
      <c r="Q414" s="291"/>
      <c r="R414" s="291"/>
      <c r="S414" s="291"/>
      <c r="T414" s="291"/>
      <c r="U414" s="291"/>
      <c r="V414" s="291"/>
      <c r="W414" s="291"/>
      <c r="X414" s="317"/>
      <c r="Y414" s="120"/>
      <c r="Z414" s="60"/>
      <c r="AA414" s="60"/>
      <c r="AB414" s="60"/>
      <c r="AC414" s="61"/>
      <c r="AD414" s="61"/>
      <c r="AE414" s="5"/>
      <c r="AF414" s="6"/>
      <c r="AG414" s="7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</row>
    <row r="415" spans="1:51" ht="20.25" customHeight="1">
      <c r="A415" s="74">
        <v>400</v>
      </c>
      <c r="B415" s="74">
        <v>24</v>
      </c>
      <c r="C415" s="75" t="s">
        <v>2667</v>
      </c>
      <c r="D415" s="76" t="s">
        <v>2668</v>
      </c>
      <c r="E415" s="76" t="s">
        <v>2669</v>
      </c>
      <c r="F415" s="57">
        <v>76851252891</v>
      </c>
      <c r="G415" s="76" t="s">
        <v>2670</v>
      </c>
      <c r="H415" s="77" t="s">
        <v>5009</v>
      </c>
      <c r="I415" s="76" t="s">
        <v>1637</v>
      </c>
      <c r="J415" s="76" t="s">
        <v>1514</v>
      </c>
      <c r="K415" s="58">
        <v>7</v>
      </c>
      <c r="L415" s="76" t="s">
        <v>2671</v>
      </c>
      <c r="M415" s="396" t="s">
        <v>2672</v>
      </c>
      <c r="N415" s="291"/>
      <c r="O415" s="291"/>
      <c r="P415" s="291"/>
      <c r="Q415" s="291"/>
      <c r="R415" s="291"/>
      <c r="S415" s="291"/>
      <c r="T415" s="291"/>
      <c r="U415" s="291"/>
      <c r="V415" s="291"/>
      <c r="W415" s="291"/>
      <c r="X415" s="313"/>
      <c r="Y415" s="120"/>
      <c r="Z415" s="60"/>
      <c r="AA415" s="60"/>
      <c r="AB415" s="60"/>
      <c r="AC415" s="61"/>
      <c r="AD415" s="61"/>
      <c r="AE415" s="5"/>
      <c r="AF415" s="6"/>
      <c r="AG415" s="7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</row>
    <row r="416" spans="1:51" ht="20.25" customHeight="1">
      <c r="A416" s="74">
        <v>401</v>
      </c>
      <c r="B416" s="74">
        <v>25</v>
      </c>
      <c r="C416" s="75" t="s">
        <v>2673</v>
      </c>
      <c r="D416" s="76" t="s">
        <v>2674</v>
      </c>
      <c r="E416" s="76" t="s">
        <v>2675</v>
      </c>
      <c r="F416" s="84" t="s">
        <v>2676</v>
      </c>
      <c r="G416" s="76" t="s">
        <v>2677</v>
      </c>
      <c r="H416" s="77" t="s">
        <v>5010</v>
      </c>
      <c r="I416" s="76" t="s">
        <v>201</v>
      </c>
      <c r="J416" s="76" t="s">
        <v>669</v>
      </c>
      <c r="K416" s="58">
        <v>2</v>
      </c>
      <c r="L416" s="76" t="s">
        <v>24</v>
      </c>
      <c r="M416" s="396" t="s">
        <v>2678</v>
      </c>
      <c r="N416" s="291"/>
      <c r="O416" s="291"/>
      <c r="P416" s="291"/>
      <c r="Q416" s="291"/>
      <c r="R416" s="291"/>
      <c r="S416" s="291"/>
      <c r="T416" s="291"/>
      <c r="U416" s="291"/>
      <c r="V416" s="291"/>
      <c r="W416" s="291"/>
      <c r="X416" s="313"/>
      <c r="Y416" s="120"/>
      <c r="Z416" s="60"/>
      <c r="AA416" s="60"/>
      <c r="AB416" s="60"/>
      <c r="AC416" s="61"/>
      <c r="AD416" s="61"/>
      <c r="AE416" s="5"/>
      <c r="AF416" s="6"/>
      <c r="AG416" s="7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</row>
    <row r="417" spans="1:51" ht="20.25" customHeight="1">
      <c r="A417" s="74">
        <v>402</v>
      </c>
      <c r="B417" s="74">
        <v>26</v>
      </c>
      <c r="C417" s="75" t="s">
        <v>2679</v>
      </c>
      <c r="D417" s="76" t="s">
        <v>2680</v>
      </c>
      <c r="E417" s="76" t="s">
        <v>2681</v>
      </c>
      <c r="F417" s="57">
        <v>31143806057</v>
      </c>
      <c r="G417" s="217" t="s">
        <v>2682</v>
      </c>
      <c r="H417" s="218" t="s">
        <v>2683</v>
      </c>
      <c r="I417" s="76" t="s">
        <v>350</v>
      </c>
      <c r="J417" s="76" t="s">
        <v>2684</v>
      </c>
      <c r="K417" s="58">
        <v>6</v>
      </c>
      <c r="L417" s="76" t="s">
        <v>72</v>
      </c>
      <c r="M417" s="396" t="s">
        <v>2685</v>
      </c>
      <c r="N417" s="291"/>
      <c r="O417" s="291"/>
      <c r="P417" s="291"/>
      <c r="Q417" s="291"/>
      <c r="R417" s="291"/>
      <c r="S417" s="291"/>
      <c r="T417" s="291"/>
      <c r="U417" s="291"/>
      <c r="V417" s="291"/>
      <c r="W417" s="291"/>
      <c r="X417" s="317"/>
      <c r="Y417" s="120"/>
      <c r="Z417" s="96"/>
      <c r="AA417" s="60"/>
      <c r="AB417" s="60"/>
      <c r="AC417" s="61"/>
      <c r="AD417" s="61"/>
      <c r="AE417" s="5"/>
      <c r="AF417" s="6"/>
      <c r="AG417" s="7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</row>
    <row r="418" spans="1:51" ht="20.25" customHeight="1">
      <c r="A418" s="74">
        <v>403</v>
      </c>
      <c r="B418" s="74">
        <v>27</v>
      </c>
      <c r="C418" s="75" t="s">
        <v>276</v>
      </c>
      <c r="D418" s="76" t="s">
        <v>2686</v>
      </c>
      <c r="E418" s="76" t="s">
        <v>2687</v>
      </c>
      <c r="F418" s="57">
        <v>40422455432</v>
      </c>
      <c r="G418" s="76" t="s">
        <v>2688</v>
      </c>
      <c r="H418" s="77" t="s">
        <v>5011</v>
      </c>
      <c r="I418" s="76" t="s">
        <v>129</v>
      </c>
      <c r="J418" s="76" t="s">
        <v>130</v>
      </c>
      <c r="K418" s="58">
        <v>6</v>
      </c>
      <c r="L418" s="76" t="s">
        <v>131</v>
      </c>
      <c r="M418" s="396"/>
      <c r="N418" s="291"/>
      <c r="O418" s="291"/>
      <c r="P418" s="291"/>
      <c r="Q418" s="291"/>
      <c r="R418" s="291"/>
      <c r="S418" s="291"/>
      <c r="T418" s="291"/>
      <c r="U418" s="291"/>
      <c r="V418" s="291"/>
      <c r="W418" s="291"/>
      <c r="X418" s="317"/>
      <c r="Y418" s="120"/>
      <c r="Z418" s="96"/>
      <c r="AA418" s="60"/>
      <c r="AB418" s="60"/>
      <c r="AC418" s="61"/>
      <c r="AD418" s="61"/>
      <c r="AE418" s="5"/>
      <c r="AF418" s="6"/>
      <c r="AG418" s="7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</row>
    <row r="419" spans="1:51" ht="20.25" customHeight="1">
      <c r="A419" s="74">
        <v>404</v>
      </c>
      <c r="B419" s="74">
        <v>28</v>
      </c>
      <c r="C419" s="75" t="s">
        <v>2689</v>
      </c>
      <c r="D419" s="76" t="s">
        <v>2690</v>
      </c>
      <c r="E419" s="76" t="s">
        <v>2691</v>
      </c>
      <c r="F419" s="57">
        <v>13569479772</v>
      </c>
      <c r="G419" s="76" t="s">
        <v>2692</v>
      </c>
      <c r="H419" s="78" t="s">
        <v>2693</v>
      </c>
      <c r="I419" s="76" t="s">
        <v>70</v>
      </c>
      <c r="J419" s="76" t="s">
        <v>2694</v>
      </c>
      <c r="K419" s="58">
        <v>2</v>
      </c>
      <c r="L419" s="76" t="s">
        <v>83</v>
      </c>
      <c r="M419" s="396" t="s">
        <v>2695</v>
      </c>
      <c r="N419" s="291"/>
      <c r="O419" s="291"/>
      <c r="P419" s="291"/>
      <c r="Q419" s="291"/>
      <c r="R419" s="291"/>
      <c r="S419" s="291"/>
      <c r="T419" s="291"/>
      <c r="U419" s="291"/>
      <c r="V419" s="291"/>
      <c r="W419" s="291"/>
      <c r="X419" s="313"/>
      <c r="Y419" s="120"/>
      <c r="Z419" s="96"/>
      <c r="AA419" s="60"/>
      <c r="AB419" s="60"/>
      <c r="AC419" s="61"/>
      <c r="AD419" s="61"/>
      <c r="AE419" s="5"/>
      <c r="AF419" s="6"/>
      <c r="AG419" s="7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</row>
    <row r="420" spans="1:51" ht="20.25" customHeight="1">
      <c r="A420" s="74">
        <v>405</v>
      </c>
      <c r="B420" s="74">
        <v>29</v>
      </c>
      <c r="C420" s="75" t="s">
        <v>2696</v>
      </c>
      <c r="D420" s="76" t="s">
        <v>2697</v>
      </c>
      <c r="E420" s="76" t="s">
        <v>2698</v>
      </c>
      <c r="F420" s="57">
        <v>61936378099</v>
      </c>
      <c r="G420" s="76" t="s">
        <v>2699</v>
      </c>
      <c r="H420" s="77" t="s">
        <v>5012</v>
      </c>
      <c r="I420" s="76" t="s">
        <v>430</v>
      </c>
      <c r="J420" s="76" t="s">
        <v>1560</v>
      </c>
      <c r="K420" s="58">
        <v>3</v>
      </c>
      <c r="L420" s="76" t="s">
        <v>1395</v>
      </c>
      <c r="M420" s="396" t="s">
        <v>2700</v>
      </c>
      <c r="N420" s="291"/>
      <c r="O420" s="291"/>
      <c r="P420" s="291"/>
      <c r="Q420" s="291"/>
      <c r="R420" s="291"/>
      <c r="S420" s="291"/>
      <c r="T420" s="291"/>
      <c r="U420" s="291"/>
      <c r="V420" s="291"/>
      <c r="W420" s="291"/>
      <c r="X420" s="313"/>
      <c r="Y420" s="120"/>
      <c r="Z420" s="85"/>
      <c r="AA420" s="60"/>
      <c r="AB420" s="60"/>
      <c r="AC420" s="61"/>
      <c r="AD420" s="61"/>
      <c r="AE420" s="5"/>
      <c r="AF420" s="6"/>
      <c r="AG420" s="7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</row>
    <row r="421" spans="1:51" ht="20.25" customHeight="1">
      <c r="A421" s="74">
        <v>406</v>
      </c>
      <c r="B421" s="74">
        <v>30</v>
      </c>
      <c r="C421" s="75" t="s">
        <v>2701</v>
      </c>
      <c r="D421" s="76" t="s">
        <v>2702</v>
      </c>
      <c r="E421" s="76" t="s">
        <v>2703</v>
      </c>
      <c r="F421" s="57">
        <v>579855113</v>
      </c>
      <c r="G421" s="76" t="s">
        <v>2704</v>
      </c>
      <c r="H421" s="83" t="s">
        <v>2705</v>
      </c>
      <c r="I421" s="76" t="s">
        <v>147</v>
      </c>
      <c r="J421" s="76" t="s">
        <v>1097</v>
      </c>
      <c r="K421" s="58"/>
      <c r="L421" s="76"/>
      <c r="M421" s="396" t="s">
        <v>2706</v>
      </c>
      <c r="N421" s="291"/>
      <c r="O421" s="291"/>
      <c r="P421" s="291"/>
      <c r="Q421" s="291"/>
      <c r="R421" s="291"/>
      <c r="S421" s="291"/>
      <c r="T421" s="291"/>
      <c r="U421" s="291"/>
      <c r="V421" s="291"/>
      <c r="W421" s="291"/>
      <c r="X421" s="317"/>
      <c r="Y421" s="120"/>
      <c r="Z421" s="96"/>
      <c r="AA421" s="60"/>
      <c r="AB421" s="60"/>
      <c r="AC421" s="61"/>
      <c r="AD421" s="61"/>
      <c r="AE421" s="5"/>
      <c r="AF421" s="6"/>
      <c r="AG421" s="7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</row>
    <row r="422" spans="1:51" ht="20.25" customHeight="1">
      <c r="A422" s="74">
        <v>407</v>
      </c>
      <c r="B422" s="74">
        <v>31</v>
      </c>
      <c r="C422" s="75" t="s">
        <v>2707</v>
      </c>
      <c r="D422" s="76" t="s">
        <v>2708</v>
      </c>
      <c r="E422" s="76" t="s">
        <v>2709</v>
      </c>
      <c r="F422" s="57">
        <v>45554793301</v>
      </c>
      <c r="G422" s="76" t="s">
        <v>2710</v>
      </c>
      <c r="H422" s="77" t="s">
        <v>5013</v>
      </c>
      <c r="I422" s="76" t="s">
        <v>1637</v>
      </c>
      <c r="J422" s="76" t="s">
        <v>1514</v>
      </c>
      <c r="K422" s="58"/>
      <c r="L422" s="76" t="s">
        <v>1820</v>
      </c>
      <c r="M422" s="396" t="s">
        <v>2711</v>
      </c>
      <c r="N422" s="291"/>
      <c r="O422" s="291"/>
      <c r="P422" s="291"/>
      <c r="Q422" s="291"/>
      <c r="R422" s="291"/>
      <c r="S422" s="291"/>
      <c r="T422" s="291"/>
      <c r="U422" s="291"/>
      <c r="V422" s="291"/>
      <c r="W422" s="291"/>
      <c r="X422" s="313"/>
      <c r="Y422" s="120"/>
      <c r="Z422" s="100"/>
      <c r="AA422" s="60"/>
      <c r="AB422" s="60"/>
      <c r="AC422" s="61"/>
      <c r="AD422" s="61"/>
      <c r="AE422" s="12"/>
      <c r="AF422" s="13"/>
      <c r="AG422" s="10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</row>
    <row r="423" spans="1:51" ht="20.25" customHeight="1">
      <c r="A423" s="74">
        <v>408</v>
      </c>
      <c r="B423" s="74">
        <v>32</v>
      </c>
      <c r="C423" s="75" t="s">
        <v>2712</v>
      </c>
      <c r="D423" s="76" t="s">
        <v>2713</v>
      </c>
      <c r="E423" s="76" t="s">
        <v>2714</v>
      </c>
      <c r="F423" s="92" t="s">
        <v>2715</v>
      </c>
      <c r="G423" s="76" t="s">
        <v>2716</v>
      </c>
      <c r="H423" s="158" t="s">
        <v>2717</v>
      </c>
      <c r="I423" s="76" t="s">
        <v>385</v>
      </c>
      <c r="J423" s="76" t="s">
        <v>1976</v>
      </c>
      <c r="K423" s="58">
        <v>4</v>
      </c>
      <c r="L423" s="76" t="s">
        <v>2718</v>
      </c>
      <c r="M423" s="396" t="s">
        <v>2719</v>
      </c>
      <c r="N423" s="291"/>
      <c r="O423" s="291"/>
      <c r="P423" s="291"/>
      <c r="Q423" s="291"/>
      <c r="R423" s="291"/>
      <c r="S423" s="291"/>
      <c r="T423" s="291"/>
      <c r="U423" s="291"/>
      <c r="V423" s="291"/>
      <c r="W423" s="291"/>
      <c r="X423" s="302"/>
      <c r="Y423" s="193"/>
      <c r="Z423" s="96"/>
      <c r="AA423" s="60"/>
      <c r="AB423" s="60"/>
      <c r="AC423" s="61"/>
      <c r="AD423" s="61"/>
      <c r="AE423" s="5"/>
      <c r="AF423" s="6"/>
      <c r="AG423" s="7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</row>
    <row r="424" spans="1:51" ht="20.25" customHeight="1">
      <c r="A424" s="74">
        <v>409</v>
      </c>
      <c r="B424" s="74">
        <v>33</v>
      </c>
      <c r="C424" s="75" t="s">
        <v>2720</v>
      </c>
      <c r="D424" s="76" t="s">
        <v>2721</v>
      </c>
      <c r="E424" s="76" t="s">
        <v>2722</v>
      </c>
      <c r="F424" s="57">
        <v>94912243744</v>
      </c>
      <c r="G424" s="76" t="s">
        <v>2723</v>
      </c>
      <c r="H424" s="77" t="s">
        <v>5014</v>
      </c>
      <c r="I424" s="76" t="s">
        <v>232</v>
      </c>
      <c r="J424" s="76" t="s">
        <v>690</v>
      </c>
      <c r="K424" s="58">
        <v>1</v>
      </c>
      <c r="L424" s="76" t="s">
        <v>1395</v>
      </c>
      <c r="M424" s="396" t="s">
        <v>2724</v>
      </c>
      <c r="N424" s="291"/>
      <c r="O424" s="291"/>
      <c r="P424" s="291"/>
      <c r="Q424" s="291"/>
      <c r="R424" s="291"/>
      <c r="S424" s="291"/>
      <c r="T424" s="291"/>
      <c r="U424" s="291"/>
      <c r="V424" s="291"/>
      <c r="W424" s="291"/>
      <c r="X424" s="302"/>
      <c r="Y424" s="72"/>
      <c r="Z424" s="85"/>
      <c r="AA424" s="60"/>
      <c r="AB424" s="60"/>
      <c r="AC424" s="61"/>
      <c r="AD424" s="61"/>
      <c r="AE424" s="5"/>
      <c r="AF424" s="6"/>
      <c r="AG424" s="7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</row>
    <row r="425" spans="1:51" ht="20.25" customHeight="1">
      <c r="A425" s="74">
        <v>410</v>
      </c>
      <c r="B425" s="74">
        <v>34</v>
      </c>
      <c r="C425" s="75" t="s">
        <v>2725</v>
      </c>
      <c r="D425" s="76" t="s">
        <v>2726</v>
      </c>
      <c r="E425" s="76" t="s">
        <v>2727</v>
      </c>
      <c r="F425" s="57">
        <v>59938770173</v>
      </c>
      <c r="G425" s="76" t="s">
        <v>2728</v>
      </c>
      <c r="H425" s="77" t="s">
        <v>5015</v>
      </c>
      <c r="I425" s="76" t="s">
        <v>201</v>
      </c>
      <c r="J425" s="76" t="s">
        <v>2729</v>
      </c>
      <c r="K425" s="58">
        <v>6</v>
      </c>
      <c r="L425" s="76" t="s">
        <v>2417</v>
      </c>
      <c r="M425" s="396" t="s">
        <v>2730</v>
      </c>
      <c r="N425" s="291"/>
      <c r="O425" s="291"/>
      <c r="P425" s="291"/>
      <c r="Q425" s="291"/>
      <c r="R425" s="291"/>
      <c r="S425" s="291"/>
      <c r="T425" s="291"/>
      <c r="U425" s="291"/>
      <c r="V425" s="291"/>
      <c r="W425" s="291"/>
      <c r="X425" s="313"/>
      <c r="Y425" s="120"/>
      <c r="Z425" s="85"/>
      <c r="AA425" s="60"/>
      <c r="AB425" s="60"/>
      <c r="AC425" s="61"/>
      <c r="AD425" s="61"/>
      <c r="AE425" s="5"/>
      <c r="AF425" s="6"/>
      <c r="AG425" s="7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</row>
    <row r="426" spans="1:51" ht="20.25" customHeight="1">
      <c r="A426" s="74">
        <v>411</v>
      </c>
      <c r="B426" s="74">
        <v>35</v>
      </c>
      <c r="C426" s="75" t="s">
        <v>2731</v>
      </c>
      <c r="D426" s="76" t="s">
        <v>2732</v>
      </c>
      <c r="E426" s="76" t="s">
        <v>2733</v>
      </c>
      <c r="F426" s="57">
        <v>40160577948</v>
      </c>
      <c r="G426" s="76" t="s">
        <v>2734</v>
      </c>
      <c r="H426" s="77" t="s">
        <v>5016</v>
      </c>
      <c r="I426" s="76" t="s">
        <v>408</v>
      </c>
      <c r="J426" s="76" t="s">
        <v>566</v>
      </c>
      <c r="K426" s="58">
        <v>8</v>
      </c>
      <c r="L426" s="58" t="s">
        <v>410</v>
      </c>
      <c r="M426" s="396" t="s">
        <v>2735</v>
      </c>
      <c r="N426" s="291"/>
      <c r="O426" s="291"/>
      <c r="P426" s="291"/>
      <c r="Q426" s="291"/>
      <c r="R426" s="291"/>
      <c r="S426" s="291"/>
      <c r="T426" s="291"/>
      <c r="U426" s="291"/>
      <c r="V426" s="291"/>
      <c r="W426" s="291"/>
      <c r="X426" s="313"/>
      <c r="Y426" s="120"/>
      <c r="Z426" s="121"/>
      <c r="AA426" s="60"/>
      <c r="AB426" s="60"/>
      <c r="AC426" s="61"/>
      <c r="AD426" s="61"/>
      <c r="AE426" s="5"/>
      <c r="AF426" s="6"/>
      <c r="AG426" s="7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</row>
    <row r="427" spans="1:51" ht="20.25" customHeight="1">
      <c r="A427" s="74">
        <v>412</v>
      </c>
      <c r="B427" s="74">
        <v>36</v>
      </c>
      <c r="C427" s="75" t="s">
        <v>2736</v>
      </c>
      <c r="D427" s="76" t="s">
        <v>2737</v>
      </c>
      <c r="E427" s="76" t="s">
        <v>2738</v>
      </c>
      <c r="F427" s="92" t="s">
        <v>2739</v>
      </c>
      <c r="G427" s="76" t="s">
        <v>2740</v>
      </c>
      <c r="H427" s="112" t="s">
        <v>2741</v>
      </c>
      <c r="I427" s="76" t="s">
        <v>70</v>
      </c>
      <c r="J427" s="76" t="s">
        <v>521</v>
      </c>
      <c r="K427" s="58">
        <v>7</v>
      </c>
      <c r="L427" s="58" t="s">
        <v>72</v>
      </c>
      <c r="M427" s="396" t="s">
        <v>2742</v>
      </c>
      <c r="N427" s="291"/>
      <c r="O427" s="291"/>
      <c r="P427" s="291"/>
      <c r="Q427" s="291"/>
      <c r="R427" s="291"/>
      <c r="S427" s="291"/>
      <c r="T427" s="291"/>
      <c r="U427" s="291"/>
      <c r="V427" s="291"/>
      <c r="W427" s="291"/>
      <c r="X427" s="317"/>
      <c r="Y427" s="120"/>
      <c r="Z427" s="123"/>
      <c r="AA427" s="60"/>
      <c r="AB427" s="60"/>
      <c r="AC427" s="61"/>
      <c r="AD427" s="61"/>
      <c r="AE427" s="8"/>
      <c r="AF427" s="9"/>
      <c r="AG427" s="10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</row>
    <row r="428" spans="1:51" ht="20.25" customHeight="1">
      <c r="A428" s="74">
        <v>413</v>
      </c>
      <c r="B428" s="74">
        <v>37</v>
      </c>
      <c r="C428" s="75" t="s">
        <v>881</v>
      </c>
      <c r="D428" s="76" t="s">
        <v>2743</v>
      </c>
      <c r="E428" s="76" t="s">
        <v>2744</v>
      </c>
      <c r="F428" s="57">
        <v>61683945214</v>
      </c>
      <c r="G428" s="76" t="s">
        <v>2745</v>
      </c>
      <c r="H428" s="77" t="s">
        <v>5017</v>
      </c>
      <c r="I428" s="76" t="s">
        <v>430</v>
      </c>
      <c r="J428" s="76" t="s">
        <v>1189</v>
      </c>
      <c r="K428" s="58">
        <v>5</v>
      </c>
      <c r="L428" s="76" t="s">
        <v>2746</v>
      </c>
      <c r="M428" s="396" t="s">
        <v>2747</v>
      </c>
      <c r="N428" s="291"/>
      <c r="O428" s="291"/>
      <c r="P428" s="291"/>
      <c r="Q428" s="291"/>
      <c r="R428" s="291"/>
      <c r="S428" s="291"/>
      <c r="T428" s="291"/>
      <c r="U428" s="291"/>
      <c r="V428" s="291"/>
      <c r="W428" s="291"/>
      <c r="X428" s="313"/>
      <c r="Y428" s="120"/>
      <c r="Z428" s="122"/>
      <c r="AA428" s="122"/>
      <c r="AB428" s="122"/>
      <c r="AC428" s="61"/>
      <c r="AD428" s="61"/>
      <c r="AE428" s="15"/>
      <c r="AF428" s="16"/>
      <c r="AG428" s="17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</row>
    <row r="429" spans="1:51" ht="39" customHeight="1">
      <c r="A429" s="74"/>
      <c r="B429" s="57"/>
      <c r="C429" s="289" t="s">
        <v>2748</v>
      </c>
      <c r="D429" s="57"/>
      <c r="E429" s="57"/>
      <c r="F429" s="57"/>
      <c r="G429" s="57"/>
      <c r="H429" s="119"/>
      <c r="I429" s="59"/>
      <c r="J429" s="56"/>
      <c r="K429" s="58"/>
      <c r="L429" s="57"/>
      <c r="M429" s="400"/>
      <c r="X429" s="302"/>
      <c r="Y429" s="72"/>
      <c r="Z429" s="60"/>
      <c r="AA429" s="60"/>
      <c r="AB429" s="60"/>
      <c r="AC429" s="61"/>
      <c r="AD429" s="61"/>
      <c r="AE429" s="5"/>
      <c r="AF429" s="6"/>
      <c r="AG429" s="7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</row>
    <row r="430" spans="1:51" ht="21" customHeight="1">
      <c r="A430" s="74">
        <v>414</v>
      </c>
      <c r="B430" s="74">
        <v>1</v>
      </c>
      <c r="C430" s="118" t="s">
        <v>2749</v>
      </c>
      <c r="D430" s="57" t="s">
        <v>2750</v>
      </c>
      <c r="E430" s="57" t="s">
        <v>2751</v>
      </c>
      <c r="F430" s="57">
        <v>96404672486</v>
      </c>
      <c r="G430" s="57" t="s">
        <v>2752</v>
      </c>
      <c r="H430" s="119" t="s">
        <v>2753</v>
      </c>
      <c r="I430" s="59"/>
      <c r="J430" s="56" t="s">
        <v>1012</v>
      </c>
      <c r="K430" s="58">
        <v>7</v>
      </c>
      <c r="L430" s="58" t="s">
        <v>33</v>
      </c>
      <c r="M430" s="415" t="s">
        <v>2754</v>
      </c>
      <c r="N430" s="392"/>
      <c r="O430" s="392"/>
      <c r="P430" s="392"/>
      <c r="Q430" s="392"/>
      <c r="R430" s="392"/>
      <c r="S430" s="392"/>
      <c r="T430" s="392"/>
      <c r="U430" s="392"/>
      <c r="V430" s="392"/>
      <c r="W430" s="392"/>
      <c r="X430" s="354"/>
      <c r="Y430" s="72"/>
      <c r="Z430" s="60"/>
      <c r="AA430" s="60"/>
      <c r="AB430" s="60"/>
      <c r="AC430" s="61"/>
      <c r="AD430" s="61"/>
      <c r="AE430" s="8"/>
      <c r="AF430" s="9"/>
      <c r="AG430" s="10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</row>
    <row r="431" spans="1:51" ht="21" customHeight="1">
      <c r="A431" s="74">
        <v>415</v>
      </c>
      <c r="B431" s="74">
        <v>2</v>
      </c>
      <c r="C431" s="118" t="s">
        <v>2755</v>
      </c>
      <c r="D431" s="57" t="s">
        <v>2756</v>
      </c>
      <c r="E431" s="57" t="s">
        <v>2757</v>
      </c>
      <c r="F431" s="57">
        <v>85288244934</v>
      </c>
      <c r="G431" s="57" t="s">
        <v>2758</v>
      </c>
      <c r="H431" s="209" t="s">
        <v>2759</v>
      </c>
      <c r="I431" s="178">
        <v>2023</v>
      </c>
      <c r="J431" s="111" t="s">
        <v>351</v>
      </c>
      <c r="K431" s="58">
        <v>3</v>
      </c>
      <c r="L431" s="58" t="s">
        <v>595</v>
      </c>
      <c r="M431" s="416" t="s">
        <v>2760</v>
      </c>
      <c r="N431" s="392"/>
      <c r="O431" s="392"/>
      <c r="P431" s="392"/>
      <c r="Q431" s="392"/>
      <c r="R431" s="392"/>
      <c r="S431" s="392"/>
      <c r="T431" s="392"/>
      <c r="U431" s="392"/>
      <c r="V431" s="392"/>
      <c r="W431" s="392"/>
      <c r="X431" s="355"/>
      <c r="Z431" s="60"/>
      <c r="AA431" s="60"/>
      <c r="AB431" s="60"/>
      <c r="AC431" s="61"/>
      <c r="AD431" s="61"/>
      <c r="AE431" s="8"/>
      <c r="AF431" s="9"/>
      <c r="AG431" s="10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</row>
    <row r="432" spans="1:51" ht="19.5" customHeight="1">
      <c r="A432" s="74">
        <v>416</v>
      </c>
      <c r="B432" s="74">
        <v>3</v>
      </c>
      <c r="C432" s="118" t="s">
        <v>2761</v>
      </c>
      <c r="D432" s="76" t="s">
        <v>2762</v>
      </c>
      <c r="E432" s="76" t="s">
        <v>2763</v>
      </c>
      <c r="F432" s="57">
        <v>45569423495</v>
      </c>
      <c r="G432" s="76" t="s">
        <v>2764</v>
      </c>
      <c r="H432" s="77" t="s">
        <v>5018</v>
      </c>
      <c r="I432" s="76" t="s">
        <v>173</v>
      </c>
      <c r="J432" s="76" t="s">
        <v>1063</v>
      </c>
      <c r="K432" s="58">
        <v>5</v>
      </c>
      <c r="L432" s="76" t="s">
        <v>1064</v>
      </c>
      <c r="M432" s="417" t="s">
        <v>2765</v>
      </c>
      <c r="N432" s="296"/>
      <c r="O432" s="296"/>
      <c r="P432" s="296"/>
      <c r="Q432" s="296"/>
      <c r="R432" s="296"/>
      <c r="S432" s="296"/>
      <c r="T432" s="296"/>
      <c r="U432" s="296"/>
      <c r="V432" s="296"/>
      <c r="W432" s="296"/>
      <c r="X432" s="356"/>
      <c r="Y432" s="221"/>
      <c r="Z432" s="60"/>
      <c r="AA432" s="60"/>
      <c r="AB432" s="60"/>
      <c r="AC432" s="61"/>
      <c r="AD432" s="61"/>
      <c r="AE432" s="5"/>
      <c r="AF432" s="6"/>
      <c r="AG432" s="7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</row>
    <row r="433" spans="1:51" ht="19.5" customHeight="1">
      <c r="A433" s="74">
        <v>417</v>
      </c>
      <c r="B433" s="74">
        <v>4</v>
      </c>
      <c r="C433" s="118" t="s">
        <v>2766</v>
      </c>
      <c r="D433" s="76" t="s">
        <v>2767</v>
      </c>
      <c r="E433" s="76" t="s">
        <v>2768</v>
      </c>
      <c r="F433" s="57">
        <v>77805945007</v>
      </c>
      <c r="G433" s="76" t="s">
        <v>2769</v>
      </c>
      <c r="H433" s="77" t="s">
        <v>5019</v>
      </c>
      <c r="I433" s="76" t="s">
        <v>2770</v>
      </c>
      <c r="J433" s="76" t="s">
        <v>342</v>
      </c>
      <c r="K433" s="58">
        <v>5</v>
      </c>
      <c r="L433" s="76" t="s">
        <v>24</v>
      </c>
      <c r="M433" s="417" t="s">
        <v>2771</v>
      </c>
      <c r="N433" s="296"/>
      <c r="O433" s="296"/>
      <c r="P433" s="296"/>
      <c r="Q433" s="296"/>
      <c r="R433" s="296"/>
      <c r="S433" s="296"/>
      <c r="T433" s="296"/>
      <c r="U433" s="296"/>
      <c r="V433" s="296"/>
      <c r="W433" s="296"/>
      <c r="X433" s="356"/>
      <c r="Y433" s="220"/>
      <c r="Z433" s="123"/>
      <c r="AA433" s="60"/>
      <c r="AB433" s="103"/>
      <c r="AC433" s="152"/>
      <c r="AD433" s="61"/>
      <c r="AE433" s="8"/>
      <c r="AF433" s="9"/>
      <c r="AG433" s="10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</row>
    <row r="434" spans="1:51" ht="19.5" customHeight="1">
      <c r="A434" s="74">
        <v>418</v>
      </c>
      <c r="B434" s="74">
        <v>5</v>
      </c>
      <c r="C434" s="118" t="s">
        <v>2772</v>
      </c>
      <c r="D434" s="76" t="s">
        <v>2773</v>
      </c>
      <c r="E434" s="76" t="s">
        <v>2774</v>
      </c>
      <c r="F434" s="57">
        <v>75291303108</v>
      </c>
      <c r="G434" s="76" t="s">
        <v>2775</v>
      </c>
      <c r="H434" s="83" t="s">
        <v>1648</v>
      </c>
      <c r="I434" s="76" t="s">
        <v>106</v>
      </c>
      <c r="J434" s="76" t="s">
        <v>1837</v>
      </c>
      <c r="K434" s="58">
        <v>2</v>
      </c>
      <c r="L434" s="76" t="s">
        <v>108</v>
      </c>
      <c r="M434" s="417" t="s">
        <v>2776</v>
      </c>
      <c r="N434" s="296"/>
      <c r="O434" s="296"/>
      <c r="P434" s="296"/>
      <c r="Q434" s="296"/>
      <c r="R434" s="296"/>
      <c r="S434" s="296"/>
      <c r="T434" s="296"/>
      <c r="U434" s="296"/>
      <c r="V434" s="296"/>
      <c r="W434" s="296"/>
      <c r="X434" s="356"/>
      <c r="Y434" s="220"/>
      <c r="Z434" s="123"/>
      <c r="AA434" s="60"/>
      <c r="AB434" s="103"/>
      <c r="AC434" s="152"/>
      <c r="AD434" s="61"/>
      <c r="AE434" s="8"/>
      <c r="AF434" s="9"/>
      <c r="AG434" s="10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</row>
    <row r="435" spans="1:51" ht="19.5" customHeight="1">
      <c r="A435" s="74">
        <v>419</v>
      </c>
      <c r="B435" s="74">
        <v>6</v>
      </c>
      <c r="C435" s="118" t="s">
        <v>818</v>
      </c>
      <c r="D435" s="76" t="s">
        <v>603</v>
      </c>
      <c r="E435" s="76" t="s">
        <v>2777</v>
      </c>
      <c r="F435" s="84" t="s">
        <v>2778</v>
      </c>
      <c r="G435" s="76" t="s">
        <v>2779</v>
      </c>
      <c r="H435" s="77" t="s">
        <v>138</v>
      </c>
      <c r="I435" s="76" t="s">
        <v>129</v>
      </c>
      <c r="J435" s="76" t="s">
        <v>130</v>
      </c>
      <c r="K435" s="58">
        <v>5</v>
      </c>
      <c r="L435" s="76" t="s">
        <v>2780</v>
      </c>
      <c r="M435" s="418" t="s">
        <v>287</v>
      </c>
      <c r="N435" s="296"/>
      <c r="O435" s="296"/>
      <c r="P435" s="296"/>
      <c r="Q435" s="296"/>
      <c r="R435" s="296"/>
      <c r="S435" s="296"/>
      <c r="T435" s="296"/>
      <c r="U435" s="296"/>
      <c r="V435" s="296"/>
      <c r="W435" s="296"/>
      <c r="X435" s="357"/>
      <c r="Y435" s="221"/>
      <c r="Z435" s="96"/>
      <c r="AA435" s="96"/>
      <c r="AB435" s="60"/>
      <c r="AC435" s="61"/>
      <c r="AD435" s="61"/>
      <c r="AE435" s="5"/>
      <c r="AF435" s="6"/>
      <c r="AG435" s="7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</row>
    <row r="436" spans="1:51" ht="19.5" customHeight="1">
      <c r="A436" s="74">
        <v>420</v>
      </c>
      <c r="B436" s="74">
        <v>7</v>
      </c>
      <c r="C436" s="118" t="s">
        <v>2781</v>
      </c>
      <c r="D436" s="76" t="s">
        <v>1634</v>
      </c>
      <c r="E436" s="76" t="s">
        <v>2782</v>
      </c>
      <c r="F436" s="84" t="s">
        <v>2783</v>
      </c>
      <c r="G436" s="97" t="s">
        <v>2784</v>
      </c>
      <c r="H436" s="158" t="s">
        <v>1631</v>
      </c>
      <c r="I436" s="76" t="s">
        <v>106</v>
      </c>
      <c r="J436" s="76" t="s">
        <v>2039</v>
      </c>
      <c r="K436" s="58"/>
      <c r="L436" s="76" t="s">
        <v>595</v>
      </c>
      <c r="M436" s="417" t="s">
        <v>1629</v>
      </c>
      <c r="N436" s="296"/>
      <c r="O436" s="296"/>
      <c r="P436" s="296"/>
      <c r="Q436" s="296"/>
      <c r="R436" s="296"/>
      <c r="S436" s="296"/>
      <c r="T436" s="296"/>
      <c r="U436" s="296"/>
      <c r="V436" s="296"/>
      <c r="W436" s="296"/>
      <c r="X436" s="358"/>
      <c r="Y436" s="220"/>
      <c r="Z436" s="96"/>
      <c r="AA436" s="96"/>
      <c r="AB436" s="60"/>
      <c r="AC436" s="61"/>
      <c r="AD436" s="61"/>
      <c r="AE436" s="5"/>
      <c r="AF436" s="6"/>
      <c r="AG436" s="7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</row>
    <row r="437" spans="1:51" ht="19.5" customHeight="1">
      <c r="A437" s="74">
        <v>421</v>
      </c>
      <c r="B437" s="74">
        <v>8</v>
      </c>
      <c r="C437" s="118" t="s">
        <v>2785</v>
      </c>
      <c r="D437" s="76" t="s">
        <v>2786</v>
      </c>
      <c r="E437" s="76" t="s">
        <v>2787</v>
      </c>
      <c r="F437" s="84" t="s">
        <v>2788</v>
      </c>
      <c r="G437" s="194" t="s">
        <v>2789</v>
      </c>
      <c r="H437" s="89" t="s">
        <v>2790</v>
      </c>
      <c r="I437" s="76" t="s">
        <v>70</v>
      </c>
      <c r="J437" s="76" t="s">
        <v>521</v>
      </c>
      <c r="K437" s="58">
        <v>3</v>
      </c>
      <c r="L437" s="76" t="s">
        <v>595</v>
      </c>
      <c r="M437" s="417" t="s">
        <v>2791</v>
      </c>
      <c r="N437" s="296"/>
      <c r="O437" s="296"/>
      <c r="P437" s="296"/>
      <c r="Q437" s="296"/>
      <c r="R437" s="296"/>
      <c r="S437" s="296"/>
      <c r="T437" s="296"/>
      <c r="U437" s="296"/>
      <c r="V437" s="296"/>
      <c r="W437" s="296"/>
      <c r="X437" s="358"/>
      <c r="Y437" s="220"/>
      <c r="Z437" s="96"/>
      <c r="AA437" s="96"/>
      <c r="AB437" s="60"/>
      <c r="AC437" s="61"/>
      <c r="AD437" s="61"/>
      <c r="AE437" s="8"/>
      <c r="AF437" s="9"/>
      <c r="AG437" s="10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</row>
    <row r="438" spans="1:51" ht="19.5" customHeight="1">
      <c r="A438" s="74">
        <v>422</v>
      </c>
      <c r="B438" s="74">
        <v>9</v>
      </c>
      <c r="C438" s="118" t="s">
        <v>2792</v>
      </c>
      <c r="D438" s="76" t="s">
        <v>2793</v>
      </c>
      <c r="E438" s="76" t="s">
        <v>2794</v>
      </c>
      <c r="F438" s="57">
        <v>80641417214</v>
      </c>
      <c r="G438" s="76" t="s">
        <v>2795</v>
      </c>
      <c r="H438" s="77" t="s">
        <v>5020</v>
      </c>
      <c r="I438" s="76" t="s">
        <v>173</v>
      </c>
      <c r="J438" s="76" t="s">
        <v>884</v>
      </c>
      <c r="K438" s="58">
        <v>7</v>
      </c>
      <c r="L438" s="76" t="s">
        <v>175</v>
      </c>
      <c r="M438" s="417" t="s">
        <v>2796</v>
      </c>
      <c r="N438" s="296"/>
      <c r="O438" s="296"/>
      <c r="P438" s="296"/>
      <c r="Q438" s="296"/>
      <c r="R438" s="296"/>
      <c r="S438" s="296"/>
      <c r="T438" s="296"/>
      <c r="U438" s="296"/>
      <c r="V438" s="296"/>
      <c r="W438" s="296"/>
      <c r="X438" s="356"/>
      <c r="Y438" s="220"/>
      <c r="Z438" s="121"/>
      <c r="AA438" s="60"/>
      <c r="AB438" s="60"/>
      <c r="AC438" s="61"/>
      <c r="AD438" s="61"/>
      <c r="AE438" s="5"/>
      <c r="AF438" s="6"/>
      <c r="AG438" s="7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</row>
    <row r="439" spans="1:51" ht="20.25" customHeight="1">
      <c r="A439" s="74">
        <v>423</v>
      </c>
      <c r="B439" s="74">
        <v>10</v>
      </c>
      <c r="C439" s="75" t="s">
        <v>5136</v>
      </c>
      <c r="D439" s="76" t="s">
        <v>904</v>
      </c>
      <c r="E439" s="106" t="s">
        <v>2797</v>
      </c>
      <c r="F439" s="139">
        <v>42749097677</v>
      </c>
      <c r="G439" s="106" t="s">
        <v>2798</v>
      </c>
      <c r="H439" s="145" t="s">
        <v>5021</v>
      </c>
      <c r="I439" s="76" t="s">
        <v>828</v>
      </c>
      <c r="J439" s="76" t="s">
        <v>1302</v>
      </c>
      <c r="K439" s="58">
        <v>9</v>
      </c>
      <c r="L439" s="76" t="s">
        <v>1226</v>
      </c>
      <c r="M439" s="417" t="s">
        <v>2799</v>
      </c>
      <c r="N439" s="296"/>
      <c r="O439" s="296"/>
      <c r="P439" s="296"/>
      <c r="Q439" s="296"/>
      <c r="R439" s="296"/>
      <c r="S439" s="296"/>
      <c r="T439" s="296"/>
      <c r="U439" s="296"/>
      <c r="V439" s="296"/>
      <c r="W439" s="296"/>
      <c r="X439" s="356"/>
      <c r="Y439" s="220"/>
      <c r="Z439" s="222"/>
      <c r="AA439" s="60"/>
      <c r="AB439" s="60"/>
      <c r="AC439" s="61"/>
      <c r="AD439" s="61"/>
      <c r="AE439" s="5"/>
      <c r="AF439" s="6"/>
      <c r="AG439" s="7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</row>
    <row r="440" spans="1:51" ht="20.25" customHeight="1">
      <c r="A440" s="74">
        <v>424</v>
      </c>
      <c r="B440" s="74">
        <v>11</v>
      </c>
      <c r="C440" s="75" t="s">
        <v>2800</v>
      </c>
      <c r="D440" s="107" t="s">
        <v>2801</v>
      </c>
      <c r="E440" s="143" t="s">
        <v>2802</v>
      </c>
      <c r="F440" s="223" t="s">
        <v>2803</v>
      </c>
      <c r="G440" s="143" t="s">
        <v>2804</v>
      </c>
      <c r="H440" s="224" t="s">
        <v>1642</v>
      </c>
      <c r="I440" s="76" t="s">
        <v>416</v>
      </c>
      <c r="J440" s="76" t="s">
        <v>1383</v>
      </c>
      <c r="K440" s="58"/>
      <c r="L440" s="76" t="s">
        <v>2805</v>
      </c>
      <c r="M440" s="417" t="s">
        <v>1641</v>
      </c>
      <c r="N440" s="296"/>
      <c r="O440" s="296"/>
      <c r="P440" s="296"/>
      <c r="Q440" s="296"/>
      <c r="R440" s="296"/>
      <c r="S440" s="296"/>
      <c r="T440" s="296"/>
      <c r="U440" s="296"/>
      <c r="V440" s="296"/>
      <c r="W440" s="296"/>
      <c r="X440" s="358"/>
      <c r="Y440" s="220"/>
      <c r="Z440" s="121"/>
      <c r="AA440" s="60"/>
      <c r="AB440" s="60"/>
      <c r="AC440" s="152"/>
      <c r="AD440" s="61"/>
      <c r="AE440" s="5"/>
      <c r="AF440" s="6"/>
      <c r="AG440" s="7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</row>
    <row r="441" spans="1:51" ht="20.25" customHeight="1">
      <c r="A441" s="74">
        <v>425</v>
      </c>
      <c r="B441" s="74">
        <v>12</v>
      </c>
      <c r="C441" s="196" t="s">
        <v>2806</v>
      </c>
      <c r="D441" s="97" t="s">
        <v>2807</v>
      </c>
      <c r="E441" s="143" t="s">
        <v>2808</v>
      </c>
      <c r="F441" s="225">
        <v>35015122830</v>
      </c>
      <c r="G441" s="143" t="s">
        <v>2809</v>
      </c>
      <c r="H441" s="226" t="s">
        <v>1628</v>
      </c>
      <c r="I441" s="76" t="s">
        <v>350</v>
      </c>
      <c r="J441" s="76" t="s">
        <v>351</v>
      </c>
      <c r="K441" s="58">
        <v>6</v>
      </c>
      <c r="L441" s="76" t="s">
        <v>595</v>
      </c>
      <c r="M441" s="417" t="s">
        <v>1627</v>
      </c>
      <c r="N441" s="296"/>
      <c r="O441" s="296"/>
      <c r="P441" s="296"/>
      <c r="Q441" s="296"/>
      <c r="R441" s="296"/>
      <c r="S441" s="296"/>
      <c r="T441" s="296"/>
      <c r="U441" s="296"/>
      <c r="V441" s="296"/>
      <c r="W441" s="296"/>
      <c r="X441" s="358"/>
      <c r="Y441" s="220"/>
      <c r="Z441" s="121"/>
      <c r="AA441" s="60"/>
      <c r="AB441" s="60"/>
      <c r="AC441" s="152"/>
      <c r="AD441" s="61"/>
      <c r="AE441" s="5"/>
      <c r="AF441" s="6"/>
      <c r="AG441" s="7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</row>
    <row r="442" spans="1:51" ht="20.25" customHeight="1">
      <c r="A442" s="74">
        <v>426</v>
      </c>
      <c r="B442" s="74">
        <v>13</v>
      </c>
      <c r="C442" s="198" t="s">
        <v>2810</v>
      </c>
      <c r="D442" s="88" t="s">
        <v>2811</v>
      </c>
      <c r="E442" s="143" t="s">
        <v>2812</v>
      </c>
      <c r="F442" s="225">
        <v>88357338997</v>
      </c>
      <c r="G442" s="227" t="s">
        <v>2813</v>
      </c>
      <c r="H442" s="224" t="s">
        <v>2814</v>
      </c>
      <c r="I442" s="76" t="s">
        <v>385</v>
      </c>
      <c r="J442" s="76" t="s">
        <v>386</v>
      </c>
      <c r="K442" s="58"/>
      <c r="L442" s="76" t="s">
        <v>2815</v>
      </c>
      <c r="M442" s="417" t="s">
        <v>2816</v>
      </c>
      <c r="N442" s="296"/>
      <c r="O442" s="296"/>
      <c r="P442" s="296"/>
      <c r="Q442" s="296"/>
      <c r="R442" s="296"/>
      <c r="S442" s="296"/>
      <c r="T442" s="296"/>
      <c r="U442" s="296"/>
      <c r="V442" s="296"/>
      <c r="W442" s="296"/>
      <c r="X442" s="356"/>
      <c r="Y442" s="220"/>
      <c r="Z442" s="121"/>
      <c r="AA442" s="60"/>
      <c r="AB442" s="60"/>
      <c r="AC442" s="152"/>
      <c r="AD442" s="61"/>
      <c r="AE442" s="5"/>
      <c r="AF442" s="6"/>
      <c r="AG442" s="7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</row>
    <row r="443" spans="1:51" ht="20.25" customHeight="1">
      <c r="A443" s="74">
        <v>427</v>
      </c>
      <c r="B443" s="74">
        <v>14</v>
      </c>
      <c r="C443" s="75" t="s">
        <v>2817</v>
      </c>
      <c r="D443" s="76" t="s">
        <v>2818</v>
      </c>
      <c r="E443" s="116" t="s">
        <v>2819</v>
      </c>
      <c r="F443" s="154">
        <v>27562505121</v>
      </c>
      <c r="G443" s="116" t="s">
        <v>2820</v>
      </c>
      <c r="H443" s="228" t="s">
        <v>5022</v>
      </c>
      <c r="I443" s="76" t="s">
        <v>430</v>
      </c>
      <c r="J443" s="76" t="s">
        <v>1063</v>
      </c>
      <c r="K443" s="58">
        <v>5</v>
      </c>
      <c r="L443" s="76" t="s">
        <v>131</v>
      </c>
      <c r="M443" s="417" t="s">
        <v>2821</v>
      </c>
      <c r="N443" s="296"/>
      <c r="O443" s="296"/>
      <c r="P443" s="296"/>
      <c r="Q443" s="296"/>
      <c r="R443" s="296"/>
      <c r="S443" s="296"/>
      <c r="T443" s="296"/>
      <c r="U443" s="296"/>
      <c r="V443" s="296"/>
      <c r="W443" s="296"/>
      <c r="X443" s="356"/>
      <c r="Y443" s="220"/>
      <c r="Z443" s="121"/>
      <c r="AA443" s="60"/>
      <c r="AB443" s="60"/>
      <c r="AC443" s="152"/>
      <c r="AD443" s="61"/>
      <c r="AE443" s="5"/>
      <c r="AF443" s="6"/>
      <c r="AG443" s="7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</row>
    <row r="444" spans="1:51" ht="20.25" customHeight="1">
      <c r="A444" s="74">
        <v>428</v>
      </c>
      <c r="B444" s="74">
        <v>15</v>
      </c>
      <c r="C444" s="75" t="s">
        <v>2822</v>
      </c>
      <c r="D444" s="76" t="s">
        <v>2823</v>
      </c>
      <c r="E444" s="116" t="s">
        <v>2824</v>
      </c>
      <c r="F444" s="154">
        <v>92171931643</v>
      </c>
      <c r="G444" s="116" t="s">
        <v>2825</v>
      </c>
      <c r="H444" s="94" t="s">
        <v>2826</v>
      </c>
      <c r="I444" s="76" t="s">
        <v>40</v>
      </c>
      <c r="J444" s="76" t="s">
        <v>1375</v>
      </c>
      <c r="K444" s="58">
        <v>3</v>
      </c>
      <c r="L444" s="76" t="s">
        <v>479</v>
      </c>
      <c r="M444" s="417" t="s">
        <v>2827</v>
      </c>
      <c r="N444" s="296"/>
      <c r="O444" s="296"/>
      <c r="P444" s="296"/>
      <c r="Q444" s="296"/>
      <c r="R444" s="296"/>
      <c r="S444" s="296"/>
      <c r="T444" s="296"/>
      <c r="U444" s="296"/>
      <c r="V444" s="296"/>
      <c r="W444" s="296"/>
      <c r="X444" s="356"/>
      <c r="Y444" s="220"/>
      <c r="Z444" s="121"/>
      <c r="AA444" s="60"/>
      <c r="AB444" s="60"/>
      <c r="AC444" s="152"/>
      <c r="AD444" s="61"/>
      <c r="AE444" s="5"/>
      <c r="AF444" s="6"/>
      <c r="AG444" s="7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</row>
    <row r="445" spans="1:51" ht="20.25" customHeight="1">
      <c r="A445" s="74">
        <v>429</v>
      </c>
      <c r="B445" s="74">
        <v>16</v>
      </c>
      <c r="C445" s="75" t="s">
        <v>2828</v>
      </c>
      <c r="D445" s="76" t="s">
        <v>1640</v>
      </c>
      <c r="E445" s="116" t="s">
        <v>2829</v>
      </c>
      <c r="F445" s="154">
        <v>75789295679</v>
      </c>
      <c r="G445" s="116" t="s">
        <v>2830</v>
      </c>
      <c r="H445" s="94" t="s">
        <v>1639</v>
      </c>
      <c r="I445" s="76" t="s">
        <v>106</v>
      </c>
      <c r="J445" s="76" t="s">
        <v>1837</v>
      </c>
      <c r="K445" s="58">
        <v>4</v>
      </c>
      <c r="L445" s="76" t="s">
        <v>108</v>
      </c>
      <c r="M445" s="417" t="s">
        <v>1638</v>
      </c>
      <c r="N445" s="296"/>
      <c r="O445" s="296"/>
      <c r="P445" s="296"/>
      <c r="Q445" s="296"/>
      <c r="R445" s="296"/>
      <c r="S445" s="296"/>
      <c r="T445" s="296"/>
      <c r="U445" s="296"/>
      <c r="V445" s="296"/>
      <c r="W445" s="296"/>
      <c r="X445" s="356"/>
      <c r="Y445" s="220"/>
      <c r="Z445" s="121"/>
      <c r="AA445" s="60"/>
      <c r="AB445" s="60"/>
      <c r="AC445" s="152"/>
      <c r="AD445" s="61"/>
      <c r="AE445" s="5"/>
      <c r="AF445" s="6"/>
      <c r="AG445" s="7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</row>
    <row r="446" spans="1:51" ht="20.25" customHeight="1">
      <c r="A446" s="74">
        <v>430</v>
      </c>
      <c r="B446" s="74">
        <v>17</v>
      </c>
      <c r="C446" s="75" t="s">
        <v>2831</v>
      </c>
      <c r="D446" s="76" t="s">
        <v>2832</v>
      </c>
      <c r="E446" s="76" t="s">
        <v>2833</v>
      </c>
      <c r="F446" s="57">
        <v>21515721357</v>
      </c>
      <c r="G446" s="76" t="s">
        <v>2834</v>
      </c>
      <c r="H446" s="102" t="s">
        <v>2835</v>
      </c>
      <c r="I446" s="76" t="s">
        <v>31</v>
      </c>
      <c r="J446" s="76" t="s">
        <v>1418</v>
      </c>
      <c r="K446" s="58">
        <v>7</v>
      </c>
      <c r="L446" s="76" t="s">
        <v>2836</v>
      </c>
      <c r="M446" s="417" t="s">
        <v>2837</v>
      </c>
      <c r="N446" s="296"/>
      <c r="O446" s="296"/>
      <c r="P446" s="296"/>
      <c r="Q446" s="296"/>
      <c r="R446" s="296"/>
      <c r="S446" s="296"/>
      <c r="T446" s="296"/>
      <c r="U446" s="296"/>
      <c r="V446" s="296"/>
      <c r="W446" s="296"/>
      <c r="X446" s="356"/>
      <c r="Y446" s="220"/>
      <c r="Z446" s="121"/>
      <c r="AA446" s="60"/>
      <c r="AB446" s="60"/>
      <c r="AC446" s="152"/>
      <c r="AD446" s="61"/>
      <c r="AE446" s="5"/>
      <c r="AF446" s="6"/>
      <c r="AG446" s="7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</row>
    <row r="447" spans="1:51" ht="20.25" customHeight="1">
      <c r="A447" s="74">
        <v>431</v>
      </c>
      <c r="B447" s="74">
        <v>18</v>
      </c>
      <c r="C447" s="75" t="s">
        <v>2838</v>
      </c>
      <c r="D447" s="76" t="s">
        <v>2839</v>
      </c>
      <c r="E447" s="76" t="s">
        <v>2840</v>
      </c>
      <c r="F447" s="57">
        <v>52963245603</v>
      </c>
      <c r="G447" s="76" t="s">
        <v>2841</v>
      </c>
      <c r="H447" s="102" t="s">
        <v>5023</v>
      </c>
      <c r="I447" s="76" t="s">
        <v>979</v>
      </c>
      <c r="J447" s="76" t="s">
        <v>1721</v>
      </c>
      <c r="K447" s="58">
        <v>4</v>
      </c>
      <c r="L447" s="76" t="s">
        <v>2842</v>
      </c>
      <c r="M447" s="417" t="s">
        <v>2843</v>
      </c>
      <c r="N447" s="296"/>
      <c r="O447" s="296"/>
      <c r="P447" s="296"/>
      <c r="Q447" s="296"/>
      <c r="R447" s="296"/>
      <c r="S447" s="296"/>
      <c r="T447" s="296"/>
      <c r="U447" s="296"/>
      <c r="V447" s="296"/>
      <c r="W447" s="296"/>
      <c r="X447" s="356"/>
      <c r="Y447" s="220"/>
      <c r="Z447" s="60"/>
      <c r="AA447" s="60"/>
      <c r="AB447" s="60"/>
      <c r="AC447" s="61"/>
      <c r="AD447" s="61"/>
      <c r="AE447" s="5"/>
      <c r="AF447" s="6"/>
      <c r="AG447" s="7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</row>
    <row r="448" spans="1:51" ht="20.25" customHeight="1">
      <c r="A448" s="74">
        <v>432</v>
      </c>
      <c r="B448" s="74">
        <v>19</v>
      </c>
      <c r="C448" s="75" t="s">
        <v>2844</v>
      </c>
      <c r="D448" s="76" t="s">
        <v>2845</v>
      </c>
      <c r="E448" s="76" t="s">
        <v>2846</v>
      </c>
      <c r="F448" s="57">
        <v>2588959133</v>
      </c>
      <c r="G448" s="76" t="s">
        <v>2847</v>
      </c>
      <c r="H448" s="126" t="s">
        <v>2848</v>
      </c>
      <c r="I448" s="76" t="s">
        <v>147</v>
      </c>
      <c r="J448" s="76" t="s">
        <v>367</v>
      </c>
      <c r="K448" s="58">
        <v>7</v>
      </c>
      <c r="L448" s="76"/>
      <c r="M448" s="417" t="s">
        <v>2849</v>
      </c>
      <c r="N448" s="296"/>
      <c r="O448" s="296"/>
      <c r="P448" s="296"/>
      <c r="Q448" s="296"/>
      <c r="R448" s="296"/>
      <c r="S448" s="296"/>
      <c r="T448" s="296"/>
      <c r="U448" s="296"/>
      <c r="V448" s="296"/>
      <c r="W448" s="296"/>
      <c r="X448" s="356"/>
      <c r="Y448" s="220"/>
      <c r="Z448" s="60"/>
      <c r="AA448" s="60"/>
      <c r="AB448" s="60"/>
      <c r="AC448" s="61"/>
      <c r="AD448" s="61"/>
      <c r="AE448" s="5"/>
      <c r="AF448" s="6"/>
      <c r="AG448" s="7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</row>
    <row r="449" spans="1:51" ht="20.25" customHeight="1">
      <c r="A449" s="74">
        <v>433</v>
      </c>
      <c r="B449" s="74">
        <v>20</v>
      </c>
      <c r="C449" s="75" t="s">
        <v>1651</v>
      </c>
      <c r="D449" s="76" t="s">
        <v>2850</v>
      </c>
      <c r="E449" s="76" t="s">
        <v>2851</v>
      </c>
      <c r="F449" s="57">
        <v>16580377908</v>
      </c>
      <c r="G449" s="76" t="s">
        <v>2852</v>
      </c>
      <c r="H449" s="102" t="s">
        <v>5024</v>
      </c>
      <c r="I449" s="76" t="s">
        <v>455</v>
      </c>
      <c r="J449" s="76" t="s">
        <v>456</v>
      </c>
      <c r="K449" s="58">
        <v>3</v>
      </c>
      <c r="L449" s="76" t="s">
        <v>2853</v>
      </c>
      <c r="M449" s="417" t="s">
        <v>2854</v>
      </c>
      <c r="N449" s="296"/>
      <c r="O449" s="296"/>
      <c r="P449" s="296"/>
      <c r="Q449" s="296"/>
      <c r="R449" s="296"/>
      <c r="S449" s="296"/>
      <c r="T449" s="296"/>
      <c r="U449" s="296"/>
      <c r="V449" s="296"/>
      <c r="W449" s="296"/>
      <c r="X449" s="356"/>
      <c r="Y449" s="220"/>
      <c r="Z449" s="121"/>
      <c r="AA449" s="60"/>
      <c r="AB449" s="60"/>
      <c r="AC449" s="61"/>
      <c r="AD449" s="61"/>
      <c r="AE449" s="5"/>
      <c r="AF449" s="6"/>
      <c r="AG449" s="7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</row>
    <row r="450" spans="1:51" ht="20.25" customHeight="1">
      <c r="A450" s="74">
        <v>434</v>
      </c>
      <c r="B450" s="74">
        <v>21</v>
      </c>
      <c r="C450" s="75" t="s">
        <v>1651</v>
      </c>
      <c r="D450" s="76" t="s">
        <v>2855</v>
      </c>
      <c r="E450" s="76" t="s">
        <v>2856</v>
      </c>
      <c r="F450" s="57">
        <v>20627918657</v>
      </c>
      <c r="G450" s="76" t="s">
        <v>2857</v>
      </c>
      <c r="H450" s="102" t="s">
        <v>5025</v>
      </c>
      <c r="I450" s="76" t="s">
        <v>2858</v>
      </c>
      <c r="J450" s="76" t="s">
        <v>1721</v>
      </c>
      <c r="K450" s="58">
        <v>4</v>
      </c>
      <c r="L450" s="76" t="s">
        <v>949</v>
      </c>
      <c r="M450" s="417" t="s">
        <v>2859</v>
      </c>
      <c r="N450" s="296"/>
      <c r="O450" s="296"/>
      <c r="P450" s="296"/>
      <c r="Q450" s="296"/>
      <c r="R450" s="296"/>
      <c r="S450" s="296"/>
      <c r="T450" s="296"/>
      <c r="U450" s="296"/>
      <c r="V450" s="296"/>
      <c r="W450" s="296"/>
      <c r="X450" s="355"/>
      <c r="Y450" s="219"/>
      <c r="Z450" s="222"/>
      <c r="AA450" s="60"/>
      <c r="AB450" s="96"/>
      <c r="AC450" s="61"/>
      <c r="AD450" s="61"/>
      <c r="AE450" s="8"/>
      <c r="AF450" s="9"/>
      <c r="AG450" s="10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</row>
    <row r="451" spans="1:51" ht="20.25" customHeight="1">
      <c r="A451" s="74">
        <v>435</v>
      </c>
      <c r="B451" s="74">
        <v>22</v>
      </c>
      <c r="C451" s="75" t="s">
        <v>2860</v>
      </c>
      <c r="D451" s="76" t="s">
        <v>673</v>
      </c>
      <c r="E451" s="76" t="s">
        <v>2861</v>
      </c>
      <c r="F451" s="57">
        <v>31582799502</v>
      </c>
      <c r="G451" s="88" t="s">
        <v>2862</v>
      </c>
      <c r="H451" s="93" t="s">
        <v>2863</v>
      </c>
      <c r="I451" s="76" t="s">
        <v>385</v>
      </c>
      <c r="J451" s="76" t="s">
        <v>1976</v>
      </c>
      <c r="K451" s="58">
        <v>5</v>
      </c>
      <c r="L451" s="76" t="s">
        <v>1118</v>
      </c>
      <c r="M451" s="417" t="s">
        <v>2864</v>
      </c>
      <c r="N451" s="296"/>
      <c r="O451" s="296"/>
      <c r="P451" s="296"/>
      <c r="Q451" s="296"/>
      <c r="R451" s="296"/>
      <c r="S451" s="296"/>
      <c r="T451" s="296"/>
      <c r="U451" s="296"/>
      <c r="V451" s="296"/>
      <c r="W451" s="296"/>
      <c r="X451" s="356"/>
      <c r="Y451" s="219"/>
      <c r="Z451" s="121"/>
      <c r="AA451" s="60"/>
      <c r="AB451" s="60"/>
      <c r="AC451" s="61"/>
      <c r="AD451" s="61"/>
      <c r="AE451" s="5"/>
      <c r="AF451" s="6"/>
      <c r="AG451" s="7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</row>
    <row r="452" spans="1:51" ht="20.25" customHeight="1">
      <c r="A452" s="74">
        <v>436</v>
      </c>
      <c r="B452" s="74">
        <v>23</v>
      </c>
      <c r="C452" s="75" t="s">
        <v>2865</v>
      </c>
      <c r="D452" s="76" t="s">
        <v>2866</v>
      </c>
      <c r="E452" s="76" t="s">
        <v>2867</v>
      </c>
      <c r="F452" s="57">
        <v>86631087007</v>
      </c>
      <c r="G452" s="76" t="s">
        <v>2868</v>
      </c>
      <c r="H452" s="102" t="s">
        <v>5026</v>
      </c>
      <c r="I452" s="76" t="s">
        <v>173</v>
      </c>
      <c r="J452" s="76" t="s">
        <v>174</v>
      </c>
      <c r="K452" s="58">
        <v>10</v>
      </c>
      <c r="L452" s="76" t="s">
        <v>175</v>
      </c>
      <c r="M452" s="417" t="s">
        <v>2869</v>
      </c>
      <c r="N452" s="296"/>
      <c r="O452" s="296"/>
      <c r="P452" s="296"/>
      <c r="Q452" s="296"/>
      <c r="R452" s="296"/>
      <c r="S452" s="296"/>
      <c r="T452" s="296"/>
      <c r="U452" s="296"/>
      <c r="V452" s="296"/>
      <c r="W452" s="296"/>
      <c r="X452" s="356"/>
      <c r="Y452" s="219"/>
      <c r="Z452" s="121"/>
      <c r="AA452" s="60"/>
      <c r="AB452" s="60"/>
      <c r="AC452" s="61"/>
      <c r="AD452" s="61"/>
      <c r="AE452" s="5"/>
      <c r="AF452" s="6"/>
      <c r="AG452" s="7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</row>
    <row r="453" spans="1:51" ht="20.25" customHeight="1">
      <c r="A453" s="74">
        <v>437</v>
      </c>
      <c r="B453" s="74">
        <v>24</v>
      </c>
      <c r="C453" s="75" t="s">
        <v>2870</v>
      </c>
      <c r="D453" s="76" t="s">
        <v>2871</v>
      </c>
      <c r="E453" s="76" t="s">
        <v>2872</v>
      </c>
      <c r="F453" s="57">
        <v>57781751749</v>
      </c>
      <c r="G453" s="76" t="s">
        <v>2873</v>
      </c>
      <c r="H453" s="102" t="s">
        <v>5027</v>
      </c>
      <c r="I453" s="76" t="s">
        <v>2874</v>
      </c>
      <c r="J453" s="76" t="s">
        <v>259</v>
      </c>
      <c r="K453" s="58">
        <v>6</v>
      </c>
      <c r="L453" s="76" t="s">
        <v>260</v>
      </c>
      <c r="M453" s="417" t="s">
        <v>1402</v>
      </c>
      <c r="N453" s="296"/>
      <c r="O453" s="296"/>
      <c r="P453" s="296"/>
      <c r="Q453" s="296"/>
      <c r="R453" s="296"/>
      <c r="S453" s="296"/>
      <c r="T453" s="296"/>
      <c r="U453" s="296"/>
      <c r="V453" s="296"/>
      <c r="W453" s="296"/>
      <c r="X453" s="356"/>
      <c r="Y453" s="220"/>
      <c r="Z453" s="96"/>
      <c r="AA453" s="96"/>
      <c r="AB453" s="123"/>
      <c r="AC453" s="61"/>
      <c r="AD453" s="61"/>
      <c r="AE453" s="8"/>
      <c r="AF453" s="9"/>
      <c r="AG453" s="10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</row>
    <row r="454" spans="1:51" ht="20.25" customHeight="1">
      <c r="A454" s="74">
        <v>438</v>
      </c>
      <c r="B454" s="74">
        <v>25</v>
      </c>
      <c r="C454" s="75" t="s">
        <v>902</v>
      </c>
      <c r="D454" s="76" t="s">
        <v>1663</v>
      </c>
      <c r="E454" s="76" t="s">
        <v>2875</v>
      </c>
      <c r="F454" s="57">
        <v>62987558119</v>
      </c>
      <c r="G454" s="76" t="s">
        <v>2876</v>
      </c>
      <c r="H454" s="102" t="s">
        <v>5028</v>
      </c>
      <c r="I454" s="76" t="s">
        <v>201</v>
      </c>
      <c r="J454" s="76" t="s">
        <v>506</v>
      </c>
      <c r="K454" s="58">
        <v>8</v>
      </c>
      <c r="L454" s="76" t="s">
        <v>2877</v>
      </c>
      <c r="M454" s="417" t="s">
        <v>2878</v>
      </c>
      <c r="N454" s="296"/>
      <c r="O454" s="296"/>
      <c r="P454" s="296"/>
      <c r="Q454" s="296"/>
      <c r="R454" s="296"/>
      <c r="S454" s="296"/>
      <c r="T454" s="296"/>
      <c r="U454" s="296"/>
      <c r="V454" s="296"/>
      <c r="W454" s="296"/>
      <c r="X454" s="356"/>
      <c r="Y454" s="220"/>
      <c r="Z454" s="121"/>
      <c r="AA454" s="60"/>
      <c r="AB454" s="60"/>
      <c r="AC454" s="61"/>
      <c r="AD454" s="61"/>
      <c r="AE454" s="5"/>
      <c r="AF454" s="6"/>
      <c r="AG454" s="7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</row>
    <row r="455" spans="1:51" ht="20.25" customHeight="1">
      <c r="A455" s="74">
        <v>439</v>
      </c>
      <c r="B455" s="74">
        <v>26</v>
      </c>
      <c r="C455" s="75" t="s">
        <v>2879</v>
      </c>
      <c r="D455" s="76" t="s">
        <v>1654</v>
      </c>
      <c r="E455" s="76" t="s">
        <v>2880</v>
      </c>
      <c r="F455" s="57">
        <v>32872583218</v>
      </c>
      <c r="G455" s="76" t="s">
        <v>2881</v>
      </c>
      <c r="H455" s="126" t="s">
        <v>1650</v>
      </c>
      <c r="I455" s="76" t="s">
        <v>106</v>
      </c>
      <c r="J455" s="76" t="s">
        <v>2039</v>
      </c>
      <c r="K455" s="58">
        <v>5</v>
      </c>
      <c r="L455" s="76" t="s">
        <v>2882</v>
      </c>
      <c r="M455" s="417" t="s">
        <v>1649</v>
      </c>
      <c r="N455" s="296"/>
      <c r="O455" s="296"/>
      <c r="P455" s="296"/>
      <c r="Q455" s="296"/>
      <c r="R455" s="296"/>
      <c r="S455" s="296"/>
      <c r="T455" s="296"/>
      <c r="U455" s="296"/>
      <c r="V455" s="296"/>
      <c r="W455" s="296"/>
      <c r="X455" s="356"/>
      <c r="Y455" s="220"/>
      <c r="Z455" s="121"/>
      <c r="AA455" s="132"/>
      <c r="AB455" s="60"/>
      <c r="AC455" s="61"/>
      <c r="AD455" s="61"/>
      <c r="AE455" s="5"/>
      <c r="AF455" s="6"/>
      <c r="AG455" s="7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</row>
    <row r="456" spans="1:51" ht="20.25" customHeight="1">
      <c r="A456" s="74">
        <v>440</v>
      </c>
      <c r="B456" s="74">
        <v>27</v>
      </c>
      <c r="C456" s="75" t="s">
        <v>2883</v>
      </c>
      <c r="D456" s="76" t="s">
        <v>2884</v>
      </c>
      <c r="E456" s="76" t="s">
        <v>2885</v>
      </c>
      <c r="F456" s="57">
        <v>94839545339</v>
      </c>
      <c r="G456" s="76" t="s">
        <v>2886</v>
      </c>
      <c r="H456" s="77" t="s">
        <v>5029</v>
      </c>
      <c r="I456" s="76" t="s">
        <v>557</v>
      </c>
      <c r="J456" s="76" t="s">
        <v>2887</v>
      </c>
      <c r="K456" s="58">
        <v>3</v>
      </c>
      <c r="L456" s="76" t="s">
        <v>216</v>
      </c>
      <c r="M456" s="417" t="s">
        <v>2888</v>
      </c>
      <c r="N456" s="296"/>
      <c r="O456" s="296"/>
      <c r="P456" s="296"/>
      <c r="Q456" s="296"/>
      <c r="R456" s="296"/>
      <c r="S456" s="296"/>
      <c r="T456" s="296"/>
      <c r="U456" s="296"/>
      <c r="V456" s="296"/>
      <c r="W456" s="296"/>
      <c r="X456" s="358"/>
      <c r="Y456" s="220"/>
      <c r="Z456" s="85"/>
      <c r="AA456" s="229"/>
      <c r="AB456" s="60"/>
      <c r="AC456" s="61"/>
      <c r="AD456" s="61"/>
      <c r="AE456" s="5"/>
      <c r="AF456" s="6"/>
      <c r="AG456" s="7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</row>
    <row r="457" spans="1:51" ht="20.25" customHeight="1">
      <c r="A457" s="74">
        <v>441</v>
      </c>
      <c r="B457" s="74">
        <v>28</v>
      </c>
      <c r="C457" s="75" t="s">
        <v>2889</v>
      </c>
      <c r="D457" s="76" t="s">
        <v>2890</v>
      </c>
      <c r="E457" s="76" t="s">
        <v>2891</v>
      </c>
      <c r="F457" s="84" t="s">
        <v>2892</v>
      </c>
      <c r="G457" s="76" t="s">
        <v>2893</v>
      </c>
      <c r="H457" s="77" t="s">
        <v>5030</v>
      </c>
      <c r="I457" s="76" t="s">
        <v>201</v>
      </c>
      <c r="J457" s="76" t="s">
        <v>506</v>
      </c>
      <c r="K457" s="58">
        <v>4</v>
      </c>
      <c r="L457" s="76" t="s">
        <v>24</v>
      </c>
      <c r="M457" s="417" t="s">
        <v>2894</v>
      </c>
      <c r="N457" s="296"/>
      <c r="O457" s="296"/>
      <c r="P457" s="296"/>
      <c r="Q457" s="296"/>
      <c r="R457" s="296"/>
      <c r="S457" s="296"/>
      <c r="T457" s="296"/>
      <c r="U457" s="296"/>
      <c r="V457" s="296"/>
      <c r="W457" s="296"/>
      <c r="X457" s="356"/>
      <c r="Y457" s="220"/>
      <c r="Z457" s="96"/>
      <c r="AA457" s="60"/>
      <c r="AB457" s="60"/>
      <c r="AC457" s="61"/>
      <c r="AD457" s="61"/>
      <c r="AE457" s="5"/>
      <c r="AF457" s="6"/>
      <c r="AG457" s="7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</row>
    <row r="458" spans="1:51" ht="20.25" customHeight="1">
      <c r="A458" s="74">
        <v>442</v>
      </c>
      <c r="B458" s="74">
        <v>29</v>
      </c>
      <c r="C458" s="75" t="s">
        <v>786</v>
      </c>
      <c r="D458" s="76" t="s">
        <v>2895</v>
      </c>
      <c r="E458" s="76" t="s">
        <v>2896</v>
      </c>
      <c r="F458" s="57">
        <v>34175550062</v>
      </c>
      <c r="G458" s="76" t="s">
        <v>2897</v>
      </c>
      <c r="H458" s="102" t="s">
        <v>5031</v>
      </c>
      <c r="I458" s="76" t="s">
        <v>936</v>
      </c>
      <c r="J458" s="76" t="s">
        <v>1721</v>
      </c>
      <c r="K458" s="58"/>
      <c r="L458" s="76" t="s">
        <v>1707</v>
      </c>
      <c r="M458" s="417" t="s">
        <v>2898</v>
      </c>
      <c r="N458" s="296"/>
      <c r="O458" s="296"/>
      <c r="P458" s="296"/>
      <c r="Q458" s="296"/>
      <c r="R458" s="296"/>
      <c r="S458" s="296"/>
      <c r="T458" s="296"/>
      <c r="U458" s="296"/>
      <c r="V458" s="296"/>
      <c r="W458" s="296"/>
      <c r="X458" s="356"/>
      <c r="Y458" s="220"/>
      <c r="Z458" s="60"/>
      <c r="AA458" s="60"/>
      <c r="AB458" s="60"/>
      <c r="AC458" s="61"/>
      <c r="AD458" s="61"/>
      <c r="AE458" s="8"/>
      <c r="AF458" s="9"/>
      <c r="AG458" s="10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</row>
    <row r="459" spans="1:51" ht="20.25" customHeight="1">
      <c r="A459" s="74">
        <v>443</v>
      </c>
      <c r="B459" s="74">
        <v>30</v>
      </c>
      <c r="C459" s="75" t="s">
        <v>2899</v>
      </c>
      <c r="D459" s="76" t="s">
        <v>2900</v>
      </c>
      <c r="E459" s="76" t="s">
        <v>2901</v>
      </c>
      <c r="F459" s="57">
        <v>75952201278</v>
      </c>
      <c r="G459" s="76" t="s">
        <v>2902</v>
      </c>
      <c r="H459" s="102" t="s">
        <v>2903</v>
      </c>
      <c r="I459" s="76" t="s">
        <v>31</v>
      </c>
      <c r="J459" s="76" t="s">
        <v>1104</v>
      </c>
      <c r="K459" s="58">
        <f>4+3</f>
        <v>7</v>
      </c>
      <c r="L459" s="76" t="s">
        <v>1419</v>
      </c>
      <c r="M459" s="417" t="s">
        <v>2904</v>
      </c>
      <c r="N459" s="296"/>
      <c r="O459" s="296"/>
      <c r="P459" s="296"/>
      <c r="Q459" s="296"/>
      <c r="R459" s="296"/>
      <c r="S459" s="296"/>
      <c r="T459" s="296"/>
      <c r="U459" s="296"/>
      <c r="V459" s="296"/>
      <c r="W459" s="296"/>
      <c r="X459" s="356"/>
      <c r="Y459" s="220"/>
      <c r="Z459" s="60"/>
      <c r="AA459" s="60"/>
      <c r="AB459" s="60"/>
      <c r="AC459" s="61"/>
      <c r="AD459" s="61"/>
      <c r="AE459" s="8"/>
      <c r="AF459" s="9"/>
      <c r="AG459" s="10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</row>
    <row r="460" spans="1:51" ht="20.25" customHeight="1">
      <c r="A460" s="74">
        <v>444</v>
      </c>
      <c r="B460" s="74">
        <v>31</v>
      </c>
      <c r="C460" s="75" t="s">
        <v>2905</v>
      </c>
      <c r="D460" s="76" t="s">
        <v>2906</v>
      </c>
      <c r="E460" s="76" t="s">
        <v>2907</v>
      </c>
      <c r="F460" s="57">
        <v>60583546374</v>
      </c>
      <c r="G460" s="76" t="s">
        <v>2908</v>
      </c>
      <c r="H460" s="77" t="s">
        <v>336</v>
      </c>
      <c r="I460" s="76" t="s">
        <v>430</v>
      </c>
      <c r="J460" s="76" t="s">
        <v>1189</v>
      </c>
      <c r="K460" s="58">
        <v>9</v>
      </c>
      <c r="L460" s="76" t="s">
        <v>1226</v>
      </c>
      <c r="M460" s="417" t="s">
        <v>1153</v>
      </c>
      <c r="N460" s="296"/>
      <c r="O460" s="296"/>
      <c r="P460" s="296"/>
      <c r="Q460" s="296"/>
      <c r="R460" s="296"/>
      <c r="S460" s="296"/>
      <c r="T460" s="296"/>
      <c r="U460" s="296"/>
      <c r="V460" s="296"/>
      <c r="W460" s="296"/>
      <c r="X460" s="356"/>
      <c r="Y460" s="220"/>
      <c r="Z460" s="60"/>
      <c r="AA460" s="60"/>
      <c r="AB460" s="60"/>
      <c r="AC460" s="61"/>
      <c r="AD460" s="61"/>
      <c r="AE460" s="8"/>
      <c r="AF460" s="9"/>
      <c r="AG460" s="10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</row>
    <row r="461" spans="1:51" ht="20.25" customHeight="1">
      <c r="A461" s="74">
        <v>445</v>
      </c>
      <c r="B461" s="74">
        <v>32</v>
      </c>
      <c r="C461" s="75" t="s">
        <v>2909</v>
      </c>
      <c r="D461" s="76" t="s">
        <v>1564</v>
      </c>
      <c r="E461" s="76" t="s">
        <v>2910</v>
      </c>
      <c r="F461" s="57">
        <v>19124230169</v>
      </c>
      <c r="G461" s="76" t="s">
        <v>2911</v>
      </c>
      <c r="H461" s="102" t="s">
        <v>68</v>
      </c>
      <c r="I461" s="76" t="s">
        <v>2912</v>
      </c>
      <c r="J461" s="76" t="s">
        <v>1721</v>
      </c>
      <c r="K461" s="58">
        <v>4</v>
      </c>
      <c r="L461" s="76" t="s">
        <v>2293</v>
      </c>
      <c r="M461" s="417" t="s">
        <v>2913</v>
      </c>
      <c r="N461" s="296"/>
      <c r="O461" s="296"/>
      <c r="P461" s="296"/>
      <c r="Q461" s="296"/>
      <c r="R461" s="296"/>
      <c r="S461" s="296"/>
      <c r="T461" s="296"/>
      <c r="U461" s="296"/>
      <c r="V461" s="296"/>
      <c r="W461" s="296"/>
      <c r="X461" s="356"/>
      <c r="Y461" s="220"/>
      <c r="Z461" s="60"/>
      <c r="AA461" s="60"/>
      <c r="AB461" s="60"/>
      <c r="AC461" s="61"/>
      <c r="AD461" s="61"/>
      <c r="AE461" s="8"/>
      <c r="AF461" s="9"/>
      <c r="AG461" s="10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</row>
    <row r="462" spans="1:51" ht="20.25" customHeight="1">
      <c r="A462" s="74">
        <v>446</v>
      </c>
      <c r="B462" s="74">
        <v>33</v>
      </c>
      <c r="C462" s="75" t="s">
        <v>2914</v>
      </c>
      <c r="D462" s="76" t="s">
        <v>2915</v>
      </c>
      <c r="E462" s="76" t="s">
        <v>2916</v>
      </c>
      <c r="F462" s="57">
        <v>72014518093</v>
      </c>
      <c r="G462" s="76" t="s">
        <v>2917</v>
      </c>
      <c r="H462" s="102" t="s">
        <v>5032</v>
      </c>
      <c r="I462" s="76" t="s">
        <v>408</v>
      </c>
      <c r="J462" s="76" t="s">
        <v>424</v>
      </c>
      <c r="K462" s="58">
        <v>3</v>
      </c>
      <c r="L462" s="76" t="s">
        <v>2918</v>
      </c>
      <c r="M462" s="417" t="s">
        <v>2919</v>
      </c>
      <c r="N462" s="296"/>
      <c r="O462" s="296"/>
      <c r="P462" s="296"/>
      <c r="Q462" s="296"/>
      <c r="R462" s="296"/>
      <c r="S462" s="296"/>
      <c r="T462" s="296"/>
      <c r="U462" s="296"/>
      <c r="V462" s="296"/>
      <c r="W462" s="296"/>
      <c r="X462" s="358"/>
      <c r="Y462" s="220"/>
      <c r="Z462" s="60"/>
      <c r="AA462" s="60"/>
      <c r="AB462" s="60"/>
      <c r="AC462" s="61"/>
      <c r="AD462" s="61"/>
      <c r="AE462" s="5"/>
      <c r="AF462" s="6"/>
      <c r="AG462" s="7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</row>
    <row r="463" spans="1:51" ht="20.25" customHeight="1">
      <c r="A463" s="74">
        <v>447</v>
      </c>
      <c r="B463" s="74">
        <v>34</v>
      </c>
      <c r="C463" s="75" t="s">
        <v>2920</v>
      </c>
      <c r="D463" s="76" t="s">
        <v>2921</v>
      </c>
      <c r="E463" s="76" t="s">
        <v>2922</v>
      </c>
      <c r="F463" s="57">
        <v>81418806612</v>
      </c>
      <c r="G463" s="76" t="s">
        <v>2923</v>
      </c>
      <c r="H463" s="102" t="s">
        <v>5033</v>
      </c>
      <c r="I463" s="76" t="s">
        <v>201</v>
      </c>
      <c r="J463" s="76" t="s">
        <v>506</v>
      </c>
      <c r="K463" s="58">
        <v>7</v>
      </c>
      <c r="L463" s="76" t="s">
        <v>302</v>
      </c>
      <c r="M463" s="417" t="s">
        <v>2924</v>
      </c>
      <c r="N463" s="296"/>
      <c r="O463" s="296"/>
      <c r="P463" s="296"/>
      <c r="Q463" s="296"/>
      <c r="R463" s="296"/>
      <c r="S463" s="296"/>
      <c r="T463" s="296"/>
      <c r="U463" s="296"/>
      <c r="V463" s="296"/>
      <c r="W463" s="296"/>
      <c r="X463" s="356"/>
      <c r="Y463" s="220"/>
      <c r="Z463" s="60"/>
      <c r="AA463" s="60"/>
      <c r="AB463" s="60"/>
      <c r="AC463" s="61"/>
      <c r="AD463" s="61"/>
      <c r="AE463" s="8"/>
      <c r="AF463" s="9"/>
      <c r="AG463" s="10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</row>
    <row r="464" spans="1:51" ht="20.25" customHeight="1">
      <c r="A464" s="74">
        <v>448</v>
      </c>
      <c r="B464" s="74">
        <v>35</v>
      </c>
      <c r="C464" s="75" t="s">
        <v>2322</v>
      </c>
      <c r="D464" s="76" t="s">
        <v>562</v>
      </c>
      <c r="E464" s="76" t="s">
        <v>2925</v>
      </c>
      <c r="F464" s="57">
        <v>47811615655</v>
      </c>
      <c r="G464" s="76" t="s">
        <v>2926</v>
      </c>
      <c r="H464" s="77" t="s">
        <v>5034</v>
      </c>
      <c r="I464" s="76" t="s">
        <v>232</v>
      </c>
      <c r="J464" s="57" t="s">
        <v>2927</v>
      </c>
      <c r="K464" s="58">
        <v>4</v>
      </c>
      <c r="L464" s="76" t="s">
        <v>24</v>
      </c>
      <c r="M464" s="417" t="s">
        <v>2928</v>
      </c>
      <c r="N464" s="296"/>
      <c r="O464" s="296"/>
      <c r="P464" s="296"/>
      <c r="Q464" s="296"/>
      <c r="R464" s="296"/>
      <c r="S464" s="296"/>
      <c r="T464" s="296"/>
      <c r="U464" s="296"/>
      <c r="V464" s="296"/>
      <c r="W464" s="296"/>
      <c r="X464" s="356"/>
      <c r="Y464" s="220"/>
      <c r="Z464" s="60"/>
      <c r="AA464" s="60"/>
      <c r="AB464" s="60"/>
      <c r="AC464" s="61"/>
      <c r="AD464" s="61"/>
      <c r="AE464" s="5"/>
      <c r="AF464" s="6"/>
      <c r="AG464" s="7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</row>
    <row r="465" spans="1:51" ht="20.25" customHeight="1">
      <c r="A465" s="74">
        <v>449</v>
      </c>
      <c r="B465" s="74">
        <v>36</v>
      </c>
      <c r="C465" s="75" t="s">
        <v>2929</v>
      </c>
      <c r="D465" s="76" t="s">
        <v>2930</v>
      </c>
      <c r="E465" s="76" t="s">
        <v>2931</v>
      </c>
      <c r="F465" s="84" t="s">
        <v>2932</v>
      </c>
      <c r="G465" s="76" t="s">
        <v>2933</v>
      </c>
      <c r="H465" s="77" t="s">
        <v>5035</v>
      </c>
      <c r="I465" s="76" t="s">
        <v>232</v>
      </c>
      <c r="J465" s="76" t="s">
        <v>860</v>
      </c>
      <c r="K465" s="58">
        <v>6</v>
      </c>
      <c r="L465" s="76" t="s">
        <v>500</v>
      </c>
      <c r="M465" s="417" t="s">
        <v>2934</v>
      </c>
      <c r="N465" s="296"/>
      <c r="O465" s="296"/>
      <c r="P465" s="296"/>
      <c r="Q465" s="296"/>
      <c r="R465" s="296"/>
      <c r="S465" s="296"/>
      <c r="T465" s="296"/>
      <c r="U465" s="296"/>
      <c r="V465" s="296"/>
      <c r="W465" s="296"/>
      <c r="X465" s="358"/>
      <c r="Y465" s="220"/>
      <c r="Z465" s="60"/>
      <c r="AA465" s="60"/>
      <c r="AB465" s="96"/>
      <c r="AC465" s="61"/>
      <c r="AD465" s="61"/>
      <c r="AE465" s="8"/>
      <c r="AF465" s="9"/>
      <c r="AG465" s="10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</row>
    <row r="466" spans="1:51" ht="20.25" customHeight="1">
      <c r="A466" s="74">
        <v>450</v>
      </c>
      <c r="B466" s="74">
        <v>37</v>
      </c>
      <c r="C466" s="75" t="s">
        <v>2935</v>
      </c>
      <c r="D466" s="76" t="s">
        <v>805</v>
      </c>
      <c r="E466" s="76" t="s">
        <v>2936</v>
      </c>
      <c r="F466" s="57">
        <v>11166315733</v>
      </c>
      <c r="G466" s="76" t="s">
        <v>2937</v>
      </c>
      <c r="H466" s="77" t="s">
        <v>5036</v>
      </c>
      <c r="I466" s="76" t="s">
        <v>341</v>
      </c>
      <c r="J466" s="57"/>
      <c r="K466" s="58"/>
      <c r="L466" s="76" t="s">
        <v>24</v>
      </c>
      <c r="M466" s="417" t="s">
        <v>2938</v>
      </c>
      <c r="N466" s="296"/>
      <c r="O466" s="296"/>
      <c r="P466" s="296"/>
      <c r="Q466" s="296"/>
      <c r="R466" s="296"/>
      <c r="S466" s="296"/>
      <c r="T466" s="296"/>
      <c r="U466" s="296"/>
      <c r="V466" s="296"/>
      <c r="W466" s="296"/>
      <c r="X466" s="356"/>
      <c r="Y466" s="220"/>
      <c r="Z466" s="60"/>
      <c r="AA466" s="60"/>
      <c r="AB466" s="60"/>
      <c r="AC466" s="61"/>
      <c r="AD466" s="61"/>
      <c r="AE466" s="5"/>
      <c r="AF466" s="6"/>
      <c r="AG466" s="7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</row>
    <row r="467" spans="1:51" ht="20.25" customHeight="1">
      <c r="A467" s="74">
        <v>451</v>
      </c>
      <c r="B467" s="74">
        <v>38</v>
      </c>
      <c r="C467" s="75" t="s">
        <v>2327</v>
      </c>
      <c r="D467" s="76" t="s">
        <v>2939</v>
      </c>
      <c r="E467" s="76" t="s">
        <v>2940</v>
      </c>
      <c r="F467" s="57">
        <v>18630179468</v>
      </c>
      <c r="G467" s="76" t="s">
        <v>2941</v>
      </c>
      <c r="H467" s="102" t="s">
        <v>5037</v>
      </c>
      <c r="I467" s="76" t="s">
        <v>2942</v>
      </c>
      <c r="J467" s="76" t="s">
        <v>259</v>
      </c>
      <c r="K467" s="58">
        <v>9</v>
      </c>
      <c r="L467" s="76" t="s">
        <v>24</v>
      </c>
      <c r="M467" s="417" t="s">
        <v>2943</v>
      </c>
      <c r="N467" s="296"/>
      <c r="O467" s="296"/>
      <c r="P467" s="296"/>
      <c r="Q467" s="296"/>
      <c r="R467" s="296"/>
      <c r="S467" s="296"/>
      <c r="T467" s="296"/>
      <c r="U467" s="296"/>
      <c r="V467" s="296"/>
      <c r="W467" s="296"/>
      <c r="X467" s="356"/>
      <c r="Y467" s="220"/>
      <c r="Z467" s="123"/>
      <c r="AA467" s="60"/>
      <c r="AB467" s="60"/>
      <c r="AC467" s="61"/>
      <c r="AD467" s="61"/>
      <c r="AE467" s="8"/>
      <c r="AF467" s="9"/>
      <c r="AG467" s="10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</row>
    <row r="468" spans="1:51" ht="20.25" customHeight="1">
      <c r="A468" s="74">
        <v>452</v>
      </c>
      <c r="B468" s="74">
        <v>39</v>
      </c>
      <c r="C468" s="75" t="s">
        <v>2944</v>
      </c>
      <c r="D468" s="76" t="s">
        <v>2945</v>
      </c>
      <c r="E468" s="76" t="s">
        <v>2946</v>
      </c>
      <c r="F468" s="57">
        <v>84240970996</v>
      </c>
      <c r="G468" s="76" t="s">
        <v>2947</v>
      </c>
      <c r="H468" s="93" t="str">
        <f>HYPERLINK("mailto:ured@os-sskranjcevic-levanjska-varos.skole.hr","ured@os-sskranjcevic-levanjska-varos.skole.hr")</f>
        <v>ured@os-sskranjcevic-levanjska-varos.skole.hr</v>
      </c>
      <c r="I468" s="76" t="s">
        <v>31</v>
      </c>
      <c r="J468" s="76" t="s">
        <v>1012</v>
      </c>
      <c r="K468" s="58">
        <v>6</v>
      </c>
      <c r="L468" s="76" t="s">
        <v>2948</v>
      </c>
      <c r="M468" s="417" t="s">
        <v>1636</v>
      </c>
      <c r="N468" s="296"/>
      <c r="O468" s="296"/>
      <c r="P468" s="296"/>
      <c r="Q468" s="296"/>
      <c r="R468" s="296"/>
      <c r="S468" s="296"/>
      <c r="T468" s="296"/>
      <c r="U468" s="296"/>
      <c r="V468" s="296"/>
      <c r="W468" s="296"/>
      <c r="X468" s="356"/>
      <c r="Y468" s="220"/>
      <c r="Z468" s="123"/>
      <c r="AA468" s="60"/>
      <c r="AB468" s="60"/>
      <c r="AC468" s="61"/>
      <c r="AD468" s="61"/>
      <c r="AE468" s="8"/>
      <c r="AF468" s="9"/>
      <c r="AG468" s="10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</row>
    <row r="469" spans="1:51" ht="20.25" customHeight="1">
      <c r="A469" s="74">
        <v>453</v>
      </c>
      <c r="B469" s="74">
        <v>40</v>
      </c>
      <c r="C469" s="75" t="s">
        <v>2949</v>
      </c>
      <c r="D469" s="76" t="s">
        <v>2950</v>
      </c>
      <c r="E469" s="76" t="s">
        <v>2951</v>
      </c>
      <c r="F469" s="57">
        <v>99262709388</v>
      </c>
      <c r="G469" s="76" t="s">
        <v>2952</v>
      </c>
      <c r="H469" s="89" t="s">
        <v>2953</v>
      </c>
      <c r="I469" s="76" t="s">
        <v>455</v>
      </c>
      <c r="J469" s="76" t="s">
        <v>1475</v>
      </c>
      <c r="K469" s="58">
        <v>4</v>
      </c>
      <c r="L469" s="76" t="s">
        <v>678</v>
      </c>
      <c r="M469" s="417" t="s">
        <v>2954</v>
      </c>
      <c r="N469" s="296"/>
      <c r="O469" s="296"/>
      <c r="P469" s="296"/>
      <c r="Q469" s="296"/>
      <c r="R469" s="296"/>
      <c r="S469" s="296"/>
      <c r="T469" s="296"/>
      <c r="U469" s="296"/>
      <c r="V469" s="296"/>
      <c r="W469" s="296"/>
      <c r="X469" s="356"/>
      <c r="Y469" s="220"/>
      <c r="Z469" s="96"/>
      <c r="AA469" s="96"/>
      <c r="AB469" s="121"/>
      <c r="AC469" s="61"/>
      <c r="AD469" s="61"/>
      <c r="AE469" s="5"/>
      <c r="AF469" s="6"/>
      <c r="AG469" s="7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</row>
    <row r="470" spans="1:51" ht="20.25" customHeight="1">
      <c r="A470" s="74">
        <v>454</v>
      </c>
      <c r="B470" s="74">
        <v>41</v>
      </c>
      <c r="C470" s="75" t="s">
        <v>2955</v>
      </c>
      <c r="D470" s="76" t="s">
        <v>2956</v>
      </c>
      <c r="E470" s="76" t="s">
        <v>2957</v>
      </c>
      <c r="F470" s="57">
        <v>44552139436</v>
      </c>
      <c r="G470" s="76" t="s">
        <v>2958</v>
      </c>
      <c r="H470" s="93" t="s">
        <v>2959</v>
      </c>
      <c r="I470" s="76" t="s">
        <v>416</v>
      </c>
      <c r="J470" s="76" t="s">
        <v>2960</v>
      </c>
      <c r="K470" s="58">
        <v>3</v>
      </c>
      <c r="L470" s="76" t="s">
        <v>2961</v>
      </c>
      <c r="M470" s="417" t="s">
        <v>2962</v>
      </c>
      <c r="N470" s="296"/>
      <c r="O470" s="296"/>
      <c r="P470" s="296"/>
      <c r="Q470" s="296"/>
      <c r="R470" s="296"/>
      <c r="S470" s="296"/>
      <c r="T470" s="296"/>
      <c r="U470" s="296"/>
      <c r="V470" s="296"/>
      <c r="W470" s="296"/>
      <c r="X470" s="358"/>
      <c r="Y470" s="220"/>
      <c r="Z470" s="96"/>
      <c r="AA470" s="96"/>
      <c r="AB470" s="123"/>
      <c r="AC470" s="61"/>
      <c r="AD470" s="61"/>
      <c r="AE470" s="8"/>
      <c r="AF470" s="9"/>
      <c r="AG470" s="10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</row>
    <row r="471" spans="1:51" ht="20.25" customHeight="1">
      <c r="A471" s="74">
        <v>455</v>
      </c>
      <c r="B471" s="74">
        <v>42</v>
      </c>
      <c r="C471" s="75" t="s">
        <v>2963</v>
      </c>
      <c r="D471" s="76" t="s">
        <v>2964</v>
      </c>
      <c r="E471" s="76" t="s">
        <v>2965</v>
      </c>
      <c r="F471" s="57">
        <v>77091772312</v>
      </c>
      <c r="G471" s="76" t="s">
        <v>2966</v>
      </c>
      <c r="H471" s="77" t="str">
        <f>HYPERLINK("mailto:ured@os-vnazor-dj.skole.hr","ured@os-vnazor-dj.skole.hr")</f>
        <v>ured@os-vnazor-dj.skole.hr</v>
      </c>
      <c r="I471" s="76" t="s">
        <v>1334</v>
      </c>
      <c r="J471" s="76" t="s">
        <v>2967</v>
      </c>
      <c r="K471" s="58">
        <v>7</v>
      </c>
      <c r="L471" s="76" t="s">
        <v>224</v>
      </c>
      <c r="M471" s="417" t="s">
        <v>2968</v>
      </c>
      <c r="N471" s="296"/>
      <c r="O471" s="296"/>
      <c r="P471" s="296"/>
      <c r="Q471" s="296"/>
      <c r="R471" s="296"/>
      <c r="S471" s="296"/>
      <c r="T471" s="296"/>
      <c r="U471" s="296"/>
      <c r="V471" s="296"/>
      <c r="W471" s="296"/>
      <c r="X471" s="356"/>
      <c r="Y471" s="220"/>
      <c r="Z471" s="96"/>
      <c r="AA471" s="60"/>
      <c r="AB471" s="96"/>
      <c r="AC471" s="61"/>
      <c r="AD471" s="61"/>
      <c r="AE471" s="5"/>
      <c r="AF471" s="6"/>
      <c r="AG471" s="7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</row>
    <row r="472" spans="1:51" ht="20.25" customHeight="1">
      <c r="A472" s="74">
        <v>456</v>
      </c>
      <c r="B472" s="74">
        <v>43</v>
      </c>
      <c r="C472" s="75" t="s">
        <v>1708</v>
      </c>
      <c r="D472" s="76" t="s">
        <v>776</v>
      </c>
      <c r="E472" s="76" t="s">
        <v>2969</v>
      </c>
      <c r="F472" s="57">
        <v>34141287444</v>
      </c>
      <c r="G472" s="76" t="s">
        <v>2970</v>
      </c>
      <c r="H472" s="83" t="s">
        <v>2971</v>
      </c>
      <c r="I472" s="76" t="s">
        <v>70</v>
      </c>
      <c r="J472" s="76" t="s">
        <v>121</v>
      </c>
      <c r="K472" s="58">
        <v>5</v>
      </c>
      <c r="L472" s="76" t="s">
        <v>72</v>
      </c>
      <c r="M472" s="417" t="s">
        <v>2972</v>
      </c>
      <c r="N472" s="296"/>
      <c r="O472" s="296"/>
      <c r="P472" s="296"/>
      <c r="Q472" s="296"/>
      <c r="R472" s="296"/>
      <c r="S472" s="296"/>
      <c r="T472" s="296"/>
      <c r="U472" s="296"/>
      <c r="V472" s="296"/>
      <c r="W472" s="296"/>
      <c r="X472" s="358"/>
      <c r="Y472" s="220"/>
      <c r="Z472" s="96"/>
      <c r="AA472" s="60"/>
      <c r="AB472" s="96"/>
      <c r="AC472" s="61"/>
      <c r="AD472" s="61"/>
      <c r="AE472" s="5"/>
      <c r="AF472" s="6"/>
      <c r="AG472" s="7"/>
      <c r="AH472" s="4"/>
      <c r="AI472" s="4"/>
      <c r="AJ472" s="39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</row>
    <row r="473" spans="1:51" ht="20.25" customHeight="1">
      <c r="A473" s="74">
        <v>457</v>
      </c>
      <c r="B473" s="74">
        <v>44</v>
      </c>
      <c r="C473" s="75" t="s">
        <v>2973</v>
      </c>
      <c r="D473" s="76" t="s">
        <v>2974</v>
      </c>
      <c r="E473" s="76" t="s">
        <v>2975</v>
      </c>
      <c r="F473" s="57">
        <v>12846967938</v>
      </c>
      <c r="G473" s="76" t="s">
        <v>2976</v>
      </c>
      <c r="H473" s="77" t="s">
        <v>5038</v>
      </c>
      <c r="I473" s="76" t="s">
        <v>430</v>
      </c>
      <c r="J473" s="76" t="s">
        <v>2977</v>
      </c>
      <c r="K473" s="58">
        <v>3</v>
      </c>
      <c r="L473" s="76" t="s">
        <v>24</v>
      </c>
      <c r="M473" s="417" t="s">
        <v>2978</v>
      </c>
      <c r="N473" s="296"/>
      <c r="O473" s="296"/>
      <c r="P473" s="296"/>
      <c r="Q473" s="296"/>
      <c r="R473" s="296"/>
      <c r="S473" s="296"/>
      <c r="T473" s="296"/>
      <c r="U473" s="296"/>
      <c r="V473" s="296"/>
      <c r="W473" s="296"/>
      <c r="X473" s="358"/>
      <c r="Y473" s="220"/>
      <c r="Z473" s="96"/>
      <c r="AA473" s="60"/>
      <c r="AB473" s="96"/>
      <c r="AC473" s="61"/>
      <c r="AD473" s="61"/>
      <c r="AE473" s="5"/>
      <c r="AF473" s="6"/>
      <c r="AG473" s="7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</row>
    <row r="474" spans="1:51" ht="20.25" customHeight="1">
      <c r="A474" s="74">
        <v>458</v>
      </c>
      <c r="B474" s="74">
        <v>45</v>
      </c>
      <c r="C474" s="75" t="s">
        <v>2979</v>
      </c>
      <c r="D474" s="76" t="s">
        <v>2980</v>
      </c>
      <c r="E474" s="76" t="s">
        <v>2981</v>
      </c>
      <c r="F474" s="57">
        <v>90357123431</v>
      </c>
      <c r="G474" s="76" t="s">
        <v>2982</v>
      </c>
      <c r="H474" s="112" t="s">
        <v>2983</v>
      </c>
      <c r="I474" s="76" t="s">
        <v>70</v>
      </c>
      <c r="J474" s="76" t="s">
        <v>121</v>
      </c>
      <c r="K474" s="58">
        <v>5</v>
      </c>
      <c r="L474" s="76" t="s">
        <v>595</v>
      </c>
      <c r="M474" s="417" t="s">
        <v>2984</v>
      </c>
      <c r="N474" s="296"/>
      <c r="O474" s="296"/>
      <c r="P474" s="296"/>
      <c r="Q474" s="296"/>
      <c r="R474" s="296"/>
      <c r="S474" s="296"/>
      <c r="T474" s="296"/>
      <c r="U474" s="296"/>
      <c r="V474" s="296"/>
      <c r="W474" s="296"/>
      <c r="X474" s="358"/>
      <c r="Y474" s="220"/>
      <c r="Z474" s="100"/>
      <c r="AA474" s="60"/>
      <c r="AB474" s="100"/>
      <c r="AC474" s="61"/>
      <c r="AD474" s="61"/>
      <c r="AE474" s="12"/>
      <c r="AF474" s="13"/>
      <c r="AG474" s="7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</row>
    <row r="475" spans="1:51" ht="20.25" customHeight="1">
      <c r="A475" s="74">
        <v>459</v>
      </c>
      <c r="B475" s="74">
        <v>46</v>
      </c>
      <c r="C475" s="75" t="s">
        <v>2985</v>
      </c>
      <c r="D475" s="76" t="s">
        <v>2986</v>
      </c>
      <c r="E475" s="76" t="s">
        <v>2987</v>
      </c>
      <c r="F475" s="57">
        <v>56450222821</v>
      </c>
      <c r="G475" s="76" t="s">
        <v>2988</v>
      </c>
      <c r="H475" s="77" t="s">
        <v>2989</v>
      </c>
      <c r="I475" s="76" t="s">
        <v>31</v>
      </c>
      <c r="J475" s="76" t="s">
        <v>1104</v>
      </c>
      <c r="K475" s="58">
        <v>3</v>
      </c>
      <c r="L475" s="76" t="s">
        <v>2990</v>
      </c>
      <c r="M475" s="417" t="s">
        <v>2991</v>
      </c>
      <c r="N475" s="296"/>
      <c r="O475" s="296"/>
      <c r="P475" s="296"/>
      <c r="Q475" s="296"/>
      <c r="R475" s="296"/>
      <c r="S475" s="296"/>
      <c r="T475" s="296"/>
      <c r="U475" s="296"/>
      <c r="V475" s="296"/>
      <c r="W475" s="296"/>
      <c r="X475" s="356"/>
      <c r="Y475" s="220"/>
      <c r="Z475" s="85"/>
      <c r="AA475" s="60"/>
      <c r="AB475" s="85"/>
      <c r="AC475" s="61"/>
      <c r="AD475" s="61"/>
      <c r="AE475" s="5"/>
      <c r="AF475" s="6"/>
      <c r="AG475" s="7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</row>
    <row r="476" spans="1:51" ht="20.25" customHeight="1">
      <c r="A476" s="74">
        <v>460</v>
      </c>
      <c r="B476" s="74">
        <v>47</v>
      </c>
      <c r="C476" s="75" t="s">
        <v>2992</v>
      </c>
      <c r="D476" s="76" t="s">
        <v>2993</v>
      </c>
      <c r="E476" s="76" t="s">
        <v>2896</v>
      </c>
      <c r="F476" s="57">
        <v>28015293209</v>
      </c>
      <c r="G476" s="76" t="s">
        <v>2994</v>
      </c>
      <c r="H476" s="77" t="s">
        <v>5039</v>
      </c>
      <c r="I476" s="76" t="s">
        <v>408</v>
      </c>
      <c r="J476" s="76" t="s">
        <v>409</v>
      </c>
      <c r="K476" s="58">
        <v>4</v>
      </c>
      <c r="L476" s="76" t="s">
        <v>2995</v>
      </c>
      <c r="M476" s="417" t="s">
        <v>2996</v>
      </c>
      <c r="N476" s="296"/>
      <c r="O476" s="296"/>
      <c r="P476" s="296"/>
      <c r="Q476" s="296"/>
      <c r="R476" s="296"/>
      <c r="S476" s="296"/>
      <c r="T476" s="296"/>
      <c r="U476" s="296"/>
      <c r="V476" s="296"/>
      <c r="W476" s="296"/>
      <c r="X476" s="356"/>
      <c r="Y476" s="220"/>
      <c r="Z476" s="121"/>
      <c r="AA476" s="60"/>
      <c r="AB476" s="121"/>
      <c r="AC476" s="61"/>
      <c r="AD476" s="61"/>
      <c r="AE476" s="5"/>
      <c r="AF476" s="6"/>
      <c r="AG476" s="7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</row>
    <row r="477" spans="1:51" ht="20.25" customHeight="1">
      <c r="A477" s="74">
        <v>461</v>
      </c>
      <c r="B477" s="74">
        <v>48</v>
      </c>
      <c r="C477" s="75" t="s">
        <v>2997</v>
      </c>
      <c r="D477" s="76" t="s">
        <v>2998</v>
      </c>
      <c r="E477" s="76" t="s">
        <v>2999</v>
      </c>
      <c r="F477" s="57">
        <v>30383685427</v>
      </c>
      <c r="G477" s="76" t="s">
        <v>3000</v>
      </c>
      <c r="H477" s="77" t="s">
        <v>3001</v>
      </c>
      <c r="I477" s="76" t="s">
        <v>31</v>
      </c>
      <c r="J477" s="76" t="s">
        <v>1104</v>
      </c>
      <c r="K477" s="58">
        <v>6</v>
      </c>
      <c r="L477" s="76" t="s">
        <v>33</v>
      </c>
      <c r="M477" s="408" t="s">
        <v>3002</v>
      </c>
      <c r="N477" s="296"/>
      <c r="O477" s="296"/>
      <c r="P477" s="296"/>
      <c r="Q477" s="296"/>
      <c r="R477" s="296"/>
      <c r="S477" s="296"/>
      <c r="T477" s="296"/>
      <c r="U477" s="296"/>
      <c r="V477" s="296"/>
      <c r="W477" s="296"/>
      <c r="X477" s="356"/>
      <c r="Y477" s="220"/>
      <c r="Z477" s="121"/>
      <c r="AA477" s="60"/>
      <c r="AB477" s="121"/>
      <c r="AC477" s="61"/>
      <c r="AD477" s="61"/>
      <c r="AE477" s="5"/>
      <c r="AF477" s="6"/>
      <c r="AG477" s="7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</row>
    <row r="478" spans="1:51" ht="20.25" customHeight="1">
      <c r="A478" s="74">
        <v>462</v>
      </c>
      <c r="B478" s="74">
        <v>49</v>
      </c>
      <c r="C478" s="118" t="s">
        <v>3003</v>
      </c>
      <c r="D478" s="76" t="s">
        <v>3004</v>
      </c>
      <c r="E478" s="76" t="s">
        <v>3005</v>
      </c>
      <c r="F478" s="84" t="s">
        <v>3006</v>
      </c>
      <c r="G478" s="76" t="s">
        <v>3007</v>
      </c>
      <c r="H478" s="93" t="s">
        <v>3008</v>
      </c>
      <c r="I478" s="76" t="s">
        <v>385</v>
      </c>
      <c r="J478" s="76" t="s">
        <v>1976</v>
      </c>
      <c r="K478" s="58">
        <v>3</v>
      </c>
      <c r="L478" s="76" t="s">
        <v>1118</v>
      </c>
      <c r="M478" s="396" t="s">
        <v>3009</v>
      </c>
      <c r="N478" s="291"/>
      <c r="O478" s="291"/>
      <c r="P478" s="291"/>
      <c r="Q478" s="291"/>
      <c r="R478" s="291"/>
      <c r="S478" s="291"/>
      <c r="T478" s="291"/>
      <c r="U478" s="291"/>
      <c r="V478" s="291"/>
      <c r="W478" s="291"/>
      <c r="X478" s="359"/>
      <c r="Y478" s="215"/>
      <c r="Z478" s="60"/>
      <c r="AA478" s="60"/>
      <c r="AB478" s="60"/>
      <c r="AC478" s="61"/>
      <c r="AD478" s="61"/>
      <c r="AE478" s="15"/>
      <c r="AF478" s="16"/>
      <c r="AG478" s="17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</row>
    <row r="479" spans="1:51" ht="20.25" customHeight="1">
      <c r="A479" s="74">
        <v>463</v>
      </c>
      <c r="B479" s="74">
        <v>50</v>
      </c>
      <c r="C479" s="118" t="s">
        <v>3010</v>
      </c>
      <c r="D479" s="76" t="s">
        <v>927</v>
      </c>
      <c r="E479" s="76" t="s">
        <v>3011</v>
      </c>
      <c r="F479" s="84" t="s">
        <v>3012</v>
      </c>
      <c r="G479" s="76" t="s">
        <v>3013</v>
      </c>
      <c r="H479" s="158" t="s">
        <v>3014</v>
      </c>
      <c r="I479" s="76" t="s">
        <v>147</v>
      </c>
      <c r="J479" s="76" t="s">
        <v>367</v>
      </c>
      <c r="K479" s="58">
        <v>5</v>
      </c>
      <c r="L479" s="76"/>
      <c r="M479" s="397" t="s">
        <v>3015</v>
      </c>
      <c r="N479" s="291"/>
      <c r="O479" s="291"/>
      <c r="P479" s="291"/>
      <c r="Q479" s="291"/>
      <c r="R479" s="291"/>
      <c r="S479" s="291"/>
      <c r="T479" s="291"/>
      <c r="U479" s="291"/>
      <c r="V479" s="291"/>
      <c r="W479" s="291"/>
      <c r="X479" s="212"/>
      <c r="Y479" s="97"/>
      <c r="Z479" s="60"/>
      <c r="AA479" s="60"/>
      <c r="AB479" s="60"/>
      <c r="AC479" s="61"/>
      <c r="AD479" s="61"/>
      <c r="AE479" s="15"/>
      <c r="AF479" s="16"/>
      <c r="AG479" s="17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</row>
    <row r="480" spans="1:51" ht="20.25" customHeight="1">
      <c r="A480" s="74">
        <v>464</v>
      </c>
      <c r="B480" s="74">
        <v>51</v>
      </c>
      <c r="C480" s="75" t="s">
        <v>547</v>
      </c>
      <c r="D480" s="76" t="s">
        <v>3016</v>
      </c>
      <c r="E480" s="76" t="s">
        <v>3017</v>
      </c>
      <c r="F480" s="84" t="s">
        <v>3018</v>
      </c>
      <c r="G480" s="76" t="s">
        <v>3019</v>
      </c>
      <c r="H480" s="102" t="s">
        <v>5040</v>
      </c>
      <c r="I480" s="76" t="s">
        <v>129</v>
      </c>
      <c r="J480" s="76" t="s">
        <v>1335</v>
      </c>
      <c r="K480" s="58">
        <v>4</v>
      </c>
      <c r="L480" s="76" t="s">
        <v>24</v>
      </c>
      <c r="M480" s="418" t="s">
        <v>3020</v>
      </c>
      <c r="N480" s="296"/>
      <c r="O480" s="296"/>
      <c r="P480" s="296"/>
      <c r="Q480" s="296"/>
      <c r="R480" s="296"/>
      <c r="S480" s="296"/>
      <c r="T480" s="296"/>
      <c r="U480" s="296"/>
      <c r="V480" s="296"/>
      <c r="W480" s="296"/>
      <c r="X480" s="357"/>
      <c r="Y480" s="221"/>
      <c r="Z480" s="60"/>
      <c r="AA480" s="60"/>
      <c r="AB480" s="60"/>
      <c r="AC480" s="61"/>
      <c r="AD480" s="61"/>
      <c r="AE480" s="8"/>
      <c r="AF480" s="9"/>
      <c r="AG480" s="10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</row>
    <row r="481" spans="1:51" ht="20.25" customHeight="1">
      <c r="A481" s="74">
        <v>465</v>
      </c>
      <c r="B481" s="74">
        <v>52</v>
      </c>
      <c r="C481" s="75" t="s">
        <v>3021</v>
      </c>
      <c r="D481" s="76" t="s">
        <v>3022</v>
      </c>
      <c r="E481" s="76" t="s">
        <v>3023</v>
      </c>
      <c r="F481" s="57">
        <v>28935261786</v>
      </c>
      <c r="G481" s="76" t="s">
        <v>3024</v>
      </c>
      <c r="H481" s="126" t="s">
        <v>3025</v>
      </c>
      <c r="I481" s="76" t="s">
        <v>106</v>
      </c>
      <c r="J481" s="76" t="s">
        <v>107</v>
      </c>
      <c r="K481" s="58">
        <v>14</v>
      </c>
      <c r="L481" s="76" t="s">
        <v>108</v>
      </c>
      <c r="M481" s="417" t="s">
        <v>3026</v>
      </c>
      <c r="N481" s="296"/>
      <c r="O481" s="296"/>
      <c r="P481" s="296"/>
      <c r="Q481" s="296"/>
      <c r="R481" s="296"/>
      <c r="S481" s="296"/>
      <c r="T481" s="296"/>
      <c r="U481" s="296"/>
      <c r="V481" s="296"/>
      <c r="W481" s="296"/>
      <c r="X481" s="356"/>
      <c r="Y481" s="220"/>
      <c r="Z481" s="60"/>
      <c r="AA481" s="60"/>
      <c r="AB481" s="60"/>
      <c r="AC481" s="61"/>
      <c r="AD481" s="61"/>
      <c r="AE481" s="12"/>
      <c r="AF481" s="13"/>
      <c r="AG481" s="10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</row>
    <row r="482" spans="1:51" ht="20.25" customHeight="1">
      <c r="A482" s="74">
        <v>466</v>
      </c>
      <c r="B482" s="74">
        <v>53</v>
      </c>
      <c r="C482" s="75" t="s">
        <v>3027</v>
      </c>
      <c r="D482" s="76" t="s">
        <v>3028</v>
      </c>
      <c r="E482" s="76" t="s">
        <v>3029</v>
      </c>
      <c r="F482" s="57">
        <v>45628801299</v>
      </c>
      <c r="G482" s="76" t="s">
        <v>3030</v>
      </c>
      <c r="H482" s="102" t="s">
        <v>5041</v>
      </c>
      <c r="I482" s="76" t="s">
        <v>408</v>
      </c>
      <c r="J482" s="76" t="s">
        <v>424</v>
      </c>
      <c r="K482" s="58">
        <v>9</v>
      </c>
      <c r="L482" s="76" t="s">
        <v>410</v>
      </c>
      <c r="M482" s="417" t="s">
        <v>3031</v>
      </c>
      <c r="N482" s="296"/>
      <c r="O482" s="296"/>
      <c r="P482" s="296"/>
      <c r="Q482" s="296"/>
      <c r="R482" s="296"/>
      <c r="S482" s="296"/>
      <c r="T482" s="296"/>
      <c r="U482" s="296"/>
      <c r="V482" s="296"/>
      <c r="W482" s="296"/>
      <c r="X482" s="356"/>
      <c r="Y482" s="220"/>
      <c r="Z482" s="60"/>
      <c r="AA482" s="60"/>
      <c r="AB482" s="60"/>
      <c r="AC482" s="61"/>
      <c r="AD482" s="61"/>
      <c r="AE482" s="5"/>
      <c r="AF482" s="6"/>
      <c r="AG482" s="7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</row>
    <row r="483" spans="1:51" ht="20.25" customHeight="1">
      <c r="A483" s="74">
        <v>467</v>
      </c>
      <c r="B483" s="74">
        <v>54</v>
      </c>
      <c r="C483" s="75" t="s">
        <v>3032</v>
      </c>
      <c r="D483" s="76" t="s">
        <v>3033</v>
      </c>
      <c r="E483" s="76" t="s">
        <v>3034</v>
      </c>
      <c r="F483" s="57">
        <v>10402434431</v>
      </c>
      <c r="G483" s="76" t="s">
        <v>3035</v>
      </c>
      <c r="H483" s="230" t="s">
        <v>3036</v>
      </c>
      <c r="I483" s="76" t="s">
        <v>70</v>
      </c>
      <c r="J483" s="76" t="s">
        <v>71</v>
      </c>
      <c r="K483" s="58">
        <v>4</v>
      </c>
      <c r="L483" s="76" t="s">
        <v>72</v>
      </c>
      <c r="M483" s="417" t="s">
        <v>3037</v>
      </c>
      <c r="N483" s="296"/>
      <c r="O483" s="296"/>
      <c r="P483" s="296"/>
      <c r="Q483" s="296"/>
      <c r="R483" s="296"/>
      <c r="S483" s="296"/>
      <c r="T483" s="296"/>
      <c r="U483" s="296"/>
      <c r="V483" s="296"/>
      <c r="W483" s="296"/>
      <c r="X483" s="356"/>
      <c r="Y483" s="220"/>
      <c r="Z483" s="95"/>
      <c r="AA483" s="96"/>
      <c r="AB483" s="60"/>
      <c r="AC483" s="61"/>
      <c r="AD483" s="61"/>
      <c r="AE483" s="8"/>
      <c r="AF483" s="9"/>
      <c r="AG483" s="10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</row>
    <row r="484" spans="1:51" ht="20.25" customHeight="1">
      <c r="A484" s="74">
        <v>468</v>
      </c>
      <c r="B484" s="74">
        <v>55</v>
      </c>
      <c r="C484" s="75" t="s">
        <v>813</v>
      </c>
      <c r="D484" s="76" t="s">
        <v>814</v>
      </c>
      <c r="E484" s="76" t="s">
        <v>3038</v>
      </c>
      <c r="F484" s="57">
        <v>30462645032</v>
      </c>
      <c r="G484" s="76" t="s">
        <v>3039</v>
      </c>
      <c r="H484" s="102" t="s">
        <v>5042</v>
      </c>
      <c r="I484" s="76" t="s">
        <v>301</v>
      </c>
      <c r="J484" s="76" t="s">
        <v>161</v>
      </c>
      <c r="K484" s="58">
        <v>3</v>
      </c>
      <c r="L484" s="76" t="s">
        <v>24</v>
      </c>
      <c r="M484" s="417" t="s">
        <v>797</v>
      </c>
      <c r="N484" s="296"/>
      <c r="O484" s="296"/>
      <c r="P484" s="296"/>
      <c r="Q484" s="296"/>
      <c r="R484" s="296"/>
      <c r="S484" s="296"/>
      <c r="T484" s="296"/>
      <c r="U484" s="296"/>
      <c r="V484" s="296"/>
      <c r="W484" s="296"/>
      <c r="X484" s="356"/>
      <c r="Y484" s="220"/>
      <c r="Z484" s="122"/>
      <c r="AA484" s="96"/>
      <c r="AB484" s="60"/>
      <c r="AC484" s="61"/>
      <c r="AD484" s="61"/>
      <c r="AE484" s="15"/>
      <c r="AF484" s="16"/>
      <c r="AG484" s="17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</row>
    <row r="485" spans="1:51" ht="20.25" customHeight="1">
      <c r="A485" s="74">
        <v>469</v>
      </c>
      <c r="B485" s="74">
        <v>56</v>
      </c>
      <c r="C485" s="75" t="s">
        <v>3040</v>
      </c>
      <c r="D485" s="76" t="s">
        <v>3041</v>
      </c>
      <c r="E485" s="76" t="s">
        <v>3042</v>
      </c>
      <c r="F485" s="57">
        <v>38585506065</v>
      </c>
      <c r="G485" s="97" t="s">
        <v>3043</v>
      </c>
      <c r="H485" s="93" t="s">
        <v>195</v>
      </c>
      <c r="I485" s="76" t="s">
        <v>385</v>
      </c>
      <c r="J485" s="76" t="s">
        <v>2258</v>
      </c>
      <c r="K485" s="58">
        <v>6</v>
      </c>
      <c r="L485" s="76" t="s">
        <v>3044</v>
      </c>
      <c r="M485" s="417" t="s">
        <v>3045</v>
      </c>
      <c r="N485" s="296"/>
      <c r="O485" s="296"/>
      <c r="P485" s="296"/>
      <c r="Q485" s="296"/>
      <c r="R485" s="296"/>
      <c r="S485" s="296"/>
      <c r="T485" s="296"/>
      <c r="U485" s="296"/>
      <c r="V485" s="296"/>
      <c r="W485" s="296"/>
      <c r="X485" s="356"/>
      <c r="Y485" s="220"/>
      <c r="Z485" s="85"/>
      <c r="AA485" s="60"/>
      <c r="AB485" s="60"/>
      <c r="AC485" s="61"/>
      <c r="AD485" s="61"/>
      <c r="AE485" s="5"/>
      <c r="AF485" s="6"/>
      <c r="AG485" s="7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</row>
    <row r="486" spans="1:51" ht="20.25" customHeight="1">
      <c r="A486" s="74">
        <v>470</v>
      </c>
      <c r="B486" s="74">
        <v>57</v>
      </c>
      <c r="C486" s="75" t="s">
        <v>3046</v>
      </c>
      <c r="D486" s="76" t="s">
        <v>3047</v>
      </c>
      <c r="E486" s="76" t="s">
        <v>3048</v>
      </c>
      <c r="F486" s="57">
        <v>45135358340</v>
      </c>
      <c r="G486" s="76" t="s">
        <v>3049</v>
      </c>
      <c r="H486" s="102" t="s">
        <v>3050</v>
      </c>
      <c r="I486" s="76" t="s">
        <v>31</v>
      </c>
      <c r="J486" s="76" t="s">
        <v>1418</v>
      </c>
      <c r="K486" s="58">
        <v>18</v>
      </c>
      <c r="L486" s="76" t="s">
        <v>3051</v>
      </c>
      <c r="M486" s="417" t="s">
        <v>3052</v>
      </c>
      <c r="N486" s="296"/>
      <c r="O486" s="296"/>
      <c r="P486" s="296"/>
      <c r="Q486" s="296"/>
      <c r="R486" s="296"/>
      <c r="S486" s="296"/>
      <c r="T486" s="296"/>
      <c r="U486" s="296"/>
      <c r="V486" s="296"/>
      <c r="W486" s="296"/>
      <c r="X486" s="356"/>
      <c r="Y486" s="220"/>
      <c r="Z486" s="85"/>
      <c r="AA486" s="60"/>
      <c r="AB486" s="60"/>
      <c r="AC486" s="61"/>
      <c r="AD486" s="61"/>
      <c r="AE486" s="5"/>
      <c r="AF486" s="6"/>
      <c r="AG486" s="7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</row>
    <row r="487" spans="1:51" ht="20.25" customHeight="1">
      <c r="A487" s="74">
        <v>471</v>
      </c>
      <c r="B487" s="74">
        <v>58</v>
      </c>
      <c r="C487" s="75" t="s">
        <v>1382</v>
      </c>
      <c r="D487" s="76" t="s">
        <v>3053</v>
      </c>
      <c r="E487" s="76" t="s">
        <v>3054</v>
      </c>
      <c r="F487" s="57">
        <v>99061834293</v>
      </c>
      <c r="G487" s="76" t="s">
        <v>3055</v>
      </c>
      <c r="H487" s="102" t="s">
        <v>5043</v>
      </c>
      <c r="I487" s="76" t="s">
        <v>201</v>
      </c>
      <c r="J487" s="76" t="s">
        <v>1023</v>
      </c>
      <c r="K487" s="58">
        <v>5</v>
      </c>
      <c r="L487" s="76" t="s">
        <v>3056</v>
      </c>
      <c r="M487" s="417" t="s">
        <v>3057</v>
      </c>
      <c r="N487" s="296"/>
      <c r="O487" s="296"/>
      <c r="P487" s="296"/>
      <c r="Q487" s="296"/>
      <c r="R487" s="296"/>
      <c r="S487" s="296"/>
      <c r="T487" s="296"/>
      <c r="U487" s="296"/>
      <c r="V487" s="296"/>
      <c r="W487" s="296"/>
      <c r="X487" s="358"/>
      <c r="Y487" s="220"/>
      <c r="Z487" s="185"/>
      <c r="AA487" s="60"/>
      <c r="AB487" s="60"/>
      <c r="AC487" s="61"/>
      <c r="AD487" s="61"/>
      <c r="AE487" s="15"/>
      <c r="AF487" s="16"/>
      <c r="AG487" s="17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</row>
    <row r="488" spans="1:51" ht="20.25" customHeight="1">
      <c r="A488" s="74">
        <v>472</v>
      </c>
      <c r="B488" s="74">
        <v>59</v>
      </c>
      <c r="C488" s="75" t="s">
        <v>3058</v>
      </c>
      <c r="D488" s="76" t="s">
        <v>3059</v>
      </c>
      <c r="E488" s="76" t="s">
        <v>3060</v>
      </c>
      <c r="F488" s="57">
        <v>70655877361</v>
      </c>
      <c r="G488" s="76" t="s">
        <v>3061</v>
      </c>
      <c r="H488" s="231" t="s">
        <v>3062</v>
      </c>
      <c r="I488" s="76" t="s">
        <v>416</v>
      </c>
      <c r="J488" s="76" t="s">
        <v>1883</v>
      </c>
      <c r="K488" s="58"/>
      <c r="L488" s="76" t="s">
        <v>1105</v>
      </c>
      <c r="M488" s="417" t="s">
        <v>3063</v>
      </c>
      <c r="N488" s="296"/>
      <c r="O488" s="296"/>
      <c r="P488" s="296"/>
      <c r="Q488" s="296"/>
      <c r="R488" s="296"/>
      <c r="S488" s="296"/>
      <c r="T488" s="296"/>
      <c r="U488" s="296"/>
      <c r="V488" s="296"/>
      <c r="W488" s="296"/>
      <c r="X488" s="356"/>
      <c r="Y488" s="220"/>
      <c r="Z488" s="121"/>
      <c r="AA488" s="60"/>
      <c r="AB488" s="60"/>
      <c r="AC488" s="61"/>
      <c r="AD488" s="61"/>
      <c r="AE488" s="5"/>
      <c r="AF488" s="6"/>
      <c r="AG488" s="7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</row>
    <row r="489" spans="1:51" ht="20.25" customHeight="1">
      <c r="A489" s="74">
        <v>473</v>
      </c>
      <c r="B489" s="74">
        <v>60</v>
      </c>
      <c r="C489" s="75" t="s">
        <v>3064</v>
      </c>
      <c r="D489" s="76" t="s">
        <v>3065</v>
      </c>
      <c r="E489" s="76" t="s">
        <v>3066</v>
      </c>
      <c r="F489" s="57">
        <v>73858344489</v>
      </c>
      <c r="G489" s="76" t="s">
        <v>3067</v>
      </c>
      <c r="H489" s="102" t="s">
        <v>5044</v>
      </c>
      <c r="I489" s="76" t="s">
        <v>129</v>
      </c>
      <c r="J489" s="76" t="s">
        <v>139</v>
      </c>
      <c r="K489" s="58">
        <v>7</v>
      </c>
      <c r="L489" s="76" t="s">
        <v>1244</v>
      </c>
      <c r="M489" s="419" t="s">
        <v>3068</v>
      </c>
      <c r="N489" s="291"/>
      <c r="O489" s="291"/>
      <c r="P489" s="291"/>
      <c r="Q489" s="291"/>
      <c r="R489" s="291"/>
      <c r="S489" s="291"/>
      <c r="T489" s="291"/>
      <c r="U489" s="291"/>
      <c r="V489" s="291"/>
      <c r="W489" s="291"/>
      <c r="X489" s="360"/>
      <c r="Y489" s="220"/>
      <c r="Z489" s="60"/>
      <c r="AA489" s="60"/>
      <c r="AB489" s="60"/>
      <c r="AC489" s="61"/>
      <c r="AD489" s="61"/>
      <c r="AE489" s="8"/>
      <c r="AF489" s="9"/>
      <c r="AG489" s="10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</row>
    <row r="490" spans="1:51" ht="20.25" customHeight="1">
      <c r="A490" s="74">
        <v>474</v>
      </c>
      <c r="B490" s="74">
        <v>61</v>
      </c>
      <c r="C490" s="75" t="s">
        <v>3069</v>
      </c>
      <c r="D490" s="76" t="s">
        <v>311</v>
      </c>
      <c r="E490" s="76" t="s">
        <v>3070</v>
      </c>
      <c r="F490" s="57">
        <v>39053661935</v>
      </c>
      <c r="G490" s="76" t="s">
        <v>3071</v>
      </c>
      <c r="H490" s="126" t="s">
        <v>3072</v>
      </c>
      <c r="I490" s="76" t="s">
        <v>106</v>
      </c>
      <c r="J490" s="76" t="s">
        <v>107</v>
      </c>
      <c r="K490" s="58">
        <v>1</v>
      </c>
      <c r="L490" s="76" t="s">
        <v>108</v>
      </c>
      <c r="M490" s="417" t="s">
        <v>2386</v>
      </c>
      <c r="N490" s="296"/>
      <c r="O490" s="296"/>
      <c r="P490" s="296"/>
      <c r="Q490" s="296"/>
      <c r="R490" s="296"/>
      <c r="S490" s="296"/>
      <c r="T490" s="296"/>
      <c r="U490" s="296"/>
      <c r="V490" s="296"/>
      <c r="W490" s="296"/>
      <c r="X490" s="358"/>
      <c r="Y490" s="220"/>
      <c r="Z490" s="60"/>
      <c r="AA490" s="60"/>
      <c r="AB490" s="60"/>
      <c r="AC490" s="61"/>
      <c r="AD490" s="61"/>
      <c r="AE490" s="8"/>
      <c r="AF490" s="9"/>
      <c r="AG490" s="10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</row>
    <row r="491" spans="1:51" ht="20.25" customHeight="1">
      <c r="A491" s="74">
        <v>475</v>
      </c>
      <c r="B491" s="74">
        <v>62</v>
      </c>
      <c r="C491" s="75" t="s">
        <v>3073</v>
      </c>
      <c r="D491" s="76" t="s">
        <v>3074</v>
      </c>
      <c r="E491" s="76" t="s">
        <v>3075</v>
      </c>
      <c r="F491" s="57">
        <v>86358961388</v>
      </c>
      <c r="G491" s="76" t="s">
        <v>3076</v>
      </c>
      <c r="H491" s="77" t="s">
        <v>5045</v>
      </c>
      <c r="I491" s="76" t="s">
        <v>341</v>
      </c>
      <c r="J491" s="57"/>
      <c r="K491" s="58">
        <v>4</v>
      </c>
      <c r="L491" s="76" t="s">
        <v>24</v>
      </c>
      <c r="M491" s="417" t="s">
        <v>3077</v>
      </c>
      <c r="N491" s="296"/>
      <c r="O491" s="296"/>
      <c r="P491" s="296"/>
      <c r="Q491" s="296"/>
      <c r="R491" s="296"/>
      <c r="S491" s="296"/>
      <c r="T491" s="296"/>
      <c r="U491" s="296"/>
      <c r="V491" s="296"/>
      <c r="W491" s="296"/>
      <c r="X491" s="356"/>
      <c r="Y491" s="220"/>
      <c r="Z491" s="96"/>
      <c r="AA491" s="60"/>
      <c r="AB491" s="60"/>
      <c r="AC491" s="61"/>
      <c r="AD491" s="61"/>
      <c r="AE491" s="5"/>
      <c r="AF491" s="6"/>
      <c r="AG491" s="7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</row>
    <row r="492" spans="1:51" ht="20.25" customHeight="1">
      <c r="A492" s="74">
        <v>476</v>
      </c>
      <c r="B492" s="74">
        <v>63</v>
      </c>
      <c r="C492" s="75" t="s">
        <v>3078</v>
      </c>
      <c r="D492" s="76" t="s">
        <v>3079</v>
      </c>
      <c r="E492" s="76" t="s">
        <v>3080</v>
      </c>
      <c r="F492" s="57">
        <v>89468411110</v>
      </c>
      <c r="G492" s="97" t="s">
        <v>3081</v>
      </c>
      <c r="H492" s="98" t="s">
        <v>3082</v>
      </c>
      <c r="I492" s="76" t="s">
        <v>350</v>
      </c>
      <c r="J492" s="57" t="s">
        <v>2133</v>
      </c>
      <c r="K492" s="58">
        <v>7</v>
      </c>
      <c r="L492" s="76" t="s">
        <v>595</v>
      </c>
      <c r="M492" s="417" t="s">
        <v>3083</v>
      </c>
      <c r="N492" s="296"/>
      <c r="O492" s="296"/>
      <c r="P492" s="296"/>
      <c r="Q492" s="296"/>
      <c r="R492" s="296"/>
      <c r="S492" s="296"/>
      <c r="T492" s="296"/>
      <c r="U492" s="296"/>
      <c r="V492" s="296"/>
      <c r="W492" s="296"/>
      <c r="X492" s="356"/>
      <c r="Y492" s="220"/>
      <c r="Z492" s="96"/>
      <c r="AA492" s="60"/>
      <c r="AB492" s="60"/>
      <c r="AC492" s="61"/>
      <c r="AD492" s="61"/>
      <c r="AE492" s="5"/>
      <c r="AF492" s="6"/>
      <c r="AG492" s="7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</row>
    <row r="493" spans="1:51" ht="20.25" customHeight="1">
      <c r="A493" s="74">
        <v>477</v>
      </c>
      <c r="B493" s="74">
        <v>64</v>
      </c>
      <c r="C493" s="75" t="s">
        <v>3084</v>
      </c>
      <c r="D493" s="76" t="s">
        <v>3085</v>
      </c>
      <c r="E493" s="76" t="s">
        <v>3086</v>
      </c>
      <c r="F493" s="57">
        <v>67104212471</v>
      </c>
      <c r="G493" s="217" t="s">
        <v>3087</v>
      </c>
      <c r="H493" s="217" t="s">
        <v>3088</v>
      </c>
      <c r="I493" s="76" t="s">
        <v>350</v>
      </c>
      <c r="J493" s="76" t="s">
        <v>2684</v>
      </c>
      <c r="K493" s="58">
        <v>7</v>
      </c>
      <c r="L493" s="76" t="s">
        <v>3089</v>
      </c>
      <c r="M493" s="417" t="s">
        <v>3090</v>
      </c>
      <c r="N493" s="296"/>
      <c r="O493" s="296"/>
      <c r="P493" s="296"/>
      <c r="Q493" s="296"/>
      <c r="R493" s="296"/>
      <c r="S493" s="296"/>
      <c r="T493" s="296"/>
      <c r="U493" s="296"/>
      <c r="V493" s="296"/>
      <c r="W493" s="296"/>
      <c r="X493" s="356"/>
      <c r="Y493" s="220"/>
      <c r="Z493" s="96"/>
      <c r="AA493" s="60"/>
      <c r="AB493" s="96"/>
      <c r="AC493" s="61"/>
      <c r="AD493" s="61"/>
      <c r="AE493" s="5"/>
      <c r="AF493" s="6"/>
      <c r="AG493" s="7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</row>
    <row r="494" spans="1:51" ht="20.25" customHeight="1">
      <c r="A494" s="74">
        <v>478</v>
      </c>
      <c r="B494" s="74">
        <v>65</v>
      </c>
      <c r="C494" s="75" t="s">
        <v>3091</v>
      </c>
      <c r="D494" s="76" t="s">
        <v>1659</v>
      </c>
      <c r="E494" s="76" t="s">
        <v>3092</v>
      </c>
      <c r="F494" s="57">
        <v>43460422989</v>
      </c>
      <c r="G494" s="217" t="s">
        <v>3093</v>
      </c>
      <c r="H494" s="205" t="s">
        <v>1658</v>
      </c>
      <c r="I494" s="76" t="s">
        <v>70</v>
      </c>
      <c r="J494" s="76" t="s">
        <v>121</v>
      </c>
      <c r="K494" s="58">
        <v>3</v>
      </c>
      <c r="L494" s="76" t="s">
        <v>72</v>
      </c>
      <c r="M494" s="417" t="s">
        <v>1657</v>
      </c>
      <c r="N494" s="296"/>
      <c r="O494" s="296"/>
      <c r="P494" s="296"/>
      <c r="Q494" s="296"/>
      <c r="R494" s="296"/>
      <c r="S494" s="296"/>
      <c r="T494" s="296"/>
      <c r="U494" s="296"/>
      <c r="V494" s="296"/>
      <c r="W494" s="296"/>
      <c r="X494" s="358"/>
      <c r="Y494" s="220"/>
      <c r="Z494" s="96"/>
      <c r="AA494" s="60"/>
      <c r="AB494" s="96"/>
      <c r="AC494" s="61"/>
      <c r="AD494" s="61"/>
      <c r="AE494" s="5"/>
      <c r="AF494" s="6"/>
      <c r="AG494" s="7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</row>
    <row r="495" spans="1:51" ht="20.25" customHeight="1">
      <c r="A495" s="74">
        <v>479</v>
      </c>
      <c r="B495" s="74">
        <v>66</v>
      </c>
      <c r="C495" s="75" t="s">
        <v>380</v>
      </c>
      <c r="D495" s="76" t="s">
        <v>3094</v>
      </c>
      <c r="E495" s="76" t="s">
        <v>3095</v>
      </c>
      <c r="F495" s="57">
        <v>56882426675</v>
      </c>
      <c r="G495" s="76" t="s">
        <v>3096</v>
      </c>
      <c r="H495" s="102" t="s">
        <v>5046</v>
      </c>
      <c r="I495" s="76" t="s">
        <v>3097</v>
      </c>
      <c r="J495" s="76" t="s">
        <v>161</v>
      </c>
      <c r="K495" s="58">
        <v>5</v>
      </c>
      <c r="L495" s="76" t="s">
        <v>1004</v>
      </c>
      <c r="M495" s="417" t="s">
        <v>3098</v>
      </c>
      <c r="N495" s="296"/>
      <c r="O495" s="296"/>
      <c r="P495" s="296"/>
      <c r="Q495" s="296"/>
      <c r="R495" s="296"/>
      <c r="S495" s="296"/>
      <c r="T495" s="296"/>
      <c r="U495" s="296"/>
      <c r="V495" s="296"/>
      <c r="W495" s="296"/>
      <c r="X495" s="356"/>
      <c r="Y495" s="220"/>
      <c r="Z495" s="96"/>
      <c r="AA495" s="60"/>
      <c r="AB495" s="85"/>
      <c r="AC495" s="61"/>
      <c r="AD495" s="61"/>
      <c r="AE495" s="5"/>
      <c r="AF495" s="6"/>
      <c r="AG495" s="7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</row>
    <row r="496" spans="1:51" ht="20.25" customHeight="1">
      <c r="A496" s="74">
        <v>480</v>
      </c>
      <c r="B496" s="74">
        <v>67</v>
      </c>
      <c r="C496" s="75" t="s">
        <v>3099</v>
      </c>
      <c r="D496" s="76" t="s">
        <v>3100</v>
      </c>
      <c r="E496" s="76" t="s">
        <v>3101</v>
      </c>
      <c r="F496" s="57">
        <v>32653957029</v>
      </c>
      <c r="G496" s="76" t="s">
        <v>3102</v>
      </c>
      <c r="H496" s="102" t="s">
        <v>5047</v>
      </c>
      <c r="I496" s="76" t="s">
        <v>408</v>
      </c>
      <c r="J496" s="76" t="s">
        <v>1907</v>
      </c>
      <c r="K496" s="58">
        <v>10</v>
      </c>
      <c r="L496" s="76" t="s">
        <v>885</v>
      </c>
      <c r="M496" s="417" t="s">
        <v>3103</v>
      </c>
      <c r="N496" s="296"/>
      <c r="O496" s="296"/>
      <c r="P496" s="296"/>
      <c r="Q496" s="296"/>
      <c r="R496" s="296"/>
      <c r="S496" s="296"/>
      <c r="T496" s="296"/>
      <c r="U496" s="296"/>
      <c r="V496" s="296"/>
      <c r="W496" s="296"/>
      <c r="X496" s="356"/>
      <c r="Y496" s="220"/>
      <c r="Z496" s="121"/>
      <c r="AA496" s="60"/>
      <c r="AB496" s="121"/>
      <c r="AC496" s="61"/>
      <c r="AD496" s="61"/>
      <c r="AE496" s="5"/>
      <c r="AF496" s="6"/>
      <c r="AG496" s="7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</row>
    <row r="497" spans="1:51" ht="20.25" customHeight="1">
      <c r="A497" s="74">
        <v>481</v>
      </c>
      <c r="B497" s="74">
        <v>68</v>
      </c>
      <c r="C497" s="75" t="s">
        <v>3104</v>
      </c>
      <c r="D497" s="76" t="s">
        <v>3105</v>
      </c>
      <c r="E497" s="76" t="s">
        <v>3106</v>
      </c>
      <c r="F497" s="57">
        <v>38824495088</v>
      </c>
      <c r="G497" s="76" t="s">
        <v>3107</v>
      </c>
      <c r="H497" s="77" t="s">
        <v>5048</v>
      </c>
      <c r="I497" s="76" t="s">
        <v>408</v>
      </c>
      <c r="J497" s="76" t="s">
        <v>424</v>
      </c>
      <c r="K497" s="58">
        <v>2</v>
      </c>
      <c r="L497" s="58" t="s">
        <v>410</v>
      </c>
      <c r="M497" s="417" t="s">
        <v>3108</v>
      </c>
      <c r="N497" s="296"/>
      <c r="O497" s="296"/>
      <c r="P497" s="296"/>
      <c r="Q497" s="296"/>
      <c r="R497" s="296"/>
      <c r="S497" s="296"/>
      <c r="T497" s="296"/>
      <c r="U497" s="296"/>
      <c r="V497" s="296"/>
      <c r="W497" s="296"/>
      <c r="X497" s="356"/>
      <c r="Y497" s="220"/>
      <c r="Z497" s="60"/>
      <c r="AA497" s="60"/>
      <c r="AB497" s="60"/>
      <c r="AC497" s="61"/>
      <c r="AD497" s="61"/>
      <c r="AE497" s="8"/>
      <c r="AF497" s="9"/>
      <c r="AG497" s="10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</row>
    <row r="498" spans="1:51" ht="39.75" customHeight="1">
      <c r="A498" s="74"/>
      <c r="B498" s="57"/>
      <c r="C498" s="289" t="s">
        <v>347</v>
      </c>
      <c r="D498" s="57"/>
      <c r="E498" s="57"/>
      <c r="F498" s="59"/>
      <c r="G498" s="56"/>
      <c r="H498" s="119"/>
      <c r="I498" s="59"/>
      <c r="J498" s="56"/>
      <c r="K498" s="58"/>
      <c r="L498" s="57"/>
      <c r="M498" s="400"/>
      <c r="X498" s="302"/>
      <c r="Y498" s="72"/>
      <c r="Z498" s="60"/>
      <c r="AA498" s="60"/>
      <c r="AB498" s="60"/>
      <c r="AC498" s="61"/>
      <c r="AD498" s="61"/>
      <c r="AE498" s="5"/>
      <c r="AF498" s="6"/>
      <c r="AG498" s="7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</row>
    <row r="499" spans="1:51" ht="19.5" customHeight="1">
      <c r="A499" s="74">
        <v>482</v>
      </c>
      <c r="B499" s="74">
        <v>1</v>
      </c>
      <c r="C499" s="75" t="s">
        <v>3109</v>
      </c>
      <c r="D499" s="76" t="s">
        <v>3110</v>
      </c>
      <c r="E499" s="76" t="s">
        <v>3111</v>
      </c>
      <c r="F499" s="57">
        <v>62087570849</v>
      </c>
      <c r="G499" s="76" t="s">
        <v>3112</v>
      </c>
      <c r="H499" s="102" t="s">
        <v>5049</v>
      </c>
      <c r="I499" s="76" t="s">
        <v>192</v>
      </c>
      <c r="J499" s="76" t="s">
        <v>1721</v>
      </c>
      <c r="K499" s="58">
        <v>2</v>
      </c>
      <c r="L499" s="76" t="s">
        <v>698</v>
      </c>
      <c r="M499" s="396" t="s">
        <v>3113</v>
      </c>
      <c r="N499" s="291"/>
      <c r="O499" s="291"/>
      <c r="P499" s="291"/>
      <c r="Q499" s="291"/>
      <c r="R499" s="291"/>
      <c r="S499" s="291"/>
      <c r="T499" s="291"/>
      <c r="U499" s="291"/>
      <c r="V499" s="291"/>
      <c r="W499" s="291"/>
      <c r="X499" s="313"/>
      <c r="Y499" s="59"/>
      <c r="Z499" s="60"/>
      <c r="AA499" s="60"/>
      <c r="AB499" s="60"/>
      <c r="AC499" s="61"/>
      <c r="AD499" s="61"/>
      <c r="AE499" s="5"/>
      <c r="AF499" s="6"/>
      <c r="AG499" s="7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</row>
    <row r="500" spans="1:51" ht="19.5" customHeight="1">
      <c r="A500" s="74">
        <v>483</v>
      </c>
      <c r="B500" s="74">
        <v>2</v>
      </c>
      <c r="C500" s="75" t="s">
        <v>3114</v>
      </c>
      <c r="D500" s="76" t="s">
        <v>859</v>
      </c>
      <c r="E500" s="76" t="s">
        <v>3115</v>
      </c>
      <c r="F500" s="84" t="s">
        <v>3116</v>
      </c>
      <c r="G500" s="76" t="s">
        <v>3117</v>
      </c>
      <c r="H500" s="102" t="s">
        <v>5050</v>
      </c>
      <c r="I500" s="76" t="s">
        <v>173</v>
      </c>
      <c r="J500" s="76" t="s">
        <v>1288</v>
      </c>
      <c r="K500" s="58"/>
      <c r="L500" s="76" t="s">
        <v>175</v>
      </c>
      <c r="M500" s="396" t="s">
        <v>3118</v>
      </c>
      <c r="N500" s="291"/>
      <c r="O500" s="291"/>
      <c r="P500" s="291"/>
      <c r="Q500" s="291"/>
      <c r="R500" s="291"/>
      <c r="S500" s="291"/>
      <c r="T500" s="291"/>
      <c r="U500" s="291"/>
      <c r="V500" s="291"/>
      <c r="W500" s="291"/>
      <c r="X500" s="313"/>
      <c r="Y500" s="120"/>
      <c r="Z500" s="60"/>
      <c r="AA500" s="60"/>
      <c r="AB500" s="60"/>
      <c r="AC500" s="61"/>
      <c r="AD500" s="61"/>
      <c r="AE500" s="8"/>
      <c r="AF500" s="9"/>
      <c r="AG500" s="10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</row>
    <row r="501" spans="1:51" ht="19.5" customHeight="1">
      <c r="A501" s="74">
        <v>484</v>
      </c>
      <c r="B501" s="74">
        <v>3</v>
      </c>
      <c r="C501" s="75" t="s">
        <v>3119</v>
      </c>
      <c r="D501" s="76" t="s">
        <v>3120</v>
      </c>
      <c r="E501" s="76" t="s">
        <v>3121</v>
      </c>
      <c r="F501" s="92" t="s">
        <v>3122</v>
      </c>
      <c r="G501" s="76" t="s">
        <v>3123</v>
      </c>
      <c r="H501" s="93" t="s">
        <v>3124</v>
      </c>
      <c r="I501" s="76" t="s">
        <v>385</v>
      </c>
      <c r="J501" s="76" t="s">
        <v>1050</v>
      </c>
      <c r="K501" s="58">
        <v>3</v>
      </c>
      <c r="L501" s="76" t="s">
        <v>3125</v>
      </c>
      <c r="M501" s="420" t="s">
        <v>3126</v>
      </c>
      <c r="N501" s="293"/>
      <c r="O501" s="293"/>
      <c r="P501" s="293"/>
      <c r="Q501" s="293"/>
      <c r="R501" s="293"/>
      <c r="S501" s="293"/>
      <c r="T501" s="293"/>
      <c r="U501" s="293"/>
      <c r="V501" s="293"/>
      <c r="W501" s="293"/>
      <c r="X501" s="361"/>
      <c r="Y501" s="143"/>
      <c r="Z501" s="60"/>
      <c r="AA501" s="60"/>
      <c r="AB501" s="60"/>
      <c r="AC501" s="61"/>
      <c r="AD501" s="61"/>
      <c r="AE501" s="8"/>
      <c r="AF501" s="9"/>
      <c r="AG501" s="10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</row>
    <row r="502" spans="1:51" ht="20.25" customHeight="1">
      <c r="A502" s="74">
        <v>485</v>
      </c>
      <c r="B502" s="74">
        <v>4</v>
      </c>
      <c r="C502" s="75" t="s">
        <v>3127</v>
      </c>
      <c r="D502" s="76" t="s">
        <v>3128</v>
      </c>
      <c r="E502" s="76" t="s">
        <v>3129</v>
      </c>
      <c r="F502" s="57">
        <v>97991579014</v>
      </c>
      <c r="G502" s="76" t="s">
        <v>3130</v>
      </c>
      <c r="H502" s="77" t="s">
        <v>5051</v>
      </c>
      <c r="I502" s="76" t="s">
        <v>828</v>
      </c>
      <c r="J502" s="76" t="s">
        <v>1302</v>
      </c>
      <c r="K502" s="58">
        <v>4</v>
      </c>
      <c r="L502" s="76" t="s">
        <v>302</v>
      </c>
      <c r="M502" s="396" t="s">
        <v>3131</v>
      </c>
      <c r="N502" s="291"/>
      <c r="O502" s="291"/>
      <c r="P502" s="291"/>
      <c r="Q502" s="291"/>
      <c r="R502" s="291"/>
      <c r="S502" s="291"/>
      <c r="T502" s="291"/>
      <c r="U502" s="291"/>
      <c r="V502" s="291"/>
      <c r="W502" s="291"/>
      <c r="X502" s="313"/>
      <c r="Y502" s="120"/>
      <c r="Z502" s="122"/>
      <c r="AA502" s="60"/>
      <c r="AB502" s="185"/>
      <c r="AC502" s="61"/>
      <c r="AD502" s="61"/>
      <c r="AE502" s="15"/>
      <c r="AF502" s="16"/>
      <c r="AG502" s="17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</row>
    <row r="503" spans="1:51" ht="20.25" customHeight="1">
      <c r="A503" s="74">
        <v>486</v>
      </c>
      <c r="B503" s="74">
        <v>5</v>
      </c>
      <c r="C503" s="75" t="s">
        <v>3132</v>
      </c>
      <c r="D503" s="76" t="s">
        <v>3133</v>
      </c>
      <c r="E503" s="76" t="s">
        <v>3134</v>
      </c>
      <c r="F503" s="57">
        <v>48751778695</v>
      </c>
      <c r="G503" s="76" t="s">
        <v>3135</v>
      </c>
      <c r="H503" s="102" t="s">
        <v>5052</v>
      </c>
      <c r="I503" s="76" t="s">
        <v>374</v>
      </c>
      <c r="J503" s="76" t="s">
        <v>1721</v>
      </c>
      <c r="K503" s="58"/>
      <c r="L503" s="76" t="s">
        <v>216</v>
      </c>
      <c r="M503" s="396" t="s">
        <v>3136</v>
      </c>
      <c r="N503" s="291"/>
      <c r="O503" s="291"/>
      <c r="P503" s="291"/>
      <c r="Q503" s="291"/>
      <c r="R503" s="291"/>
      <c r="S503" s="291"/>
      <c r="T503" s="291"/>
      <c r="U503" s="291"/>
      <c r="V503" s="291"/>
      <c r="W503" s="291"/>
      <c r="X503" s="302"/>
      <c r="Y503" s="72"/>
      <c r="Z503" s="60"/>
      <c r="AA503" s="60"/>
      <c r="AB503" s="85"/>
      <c r="AC503" s="61"/>
      <c r="AD503" s="61"/>
      <c r="AE503" s="5"/>
      <c r="AF503" s="6"/>
      <c r="AG503" s="7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</row>
    <row r="504" spans="1:51" ht="20.25" customHeight="1">
      <c r="A504" s="74">
        <v>487</v>
      </c>
      <c r="B504" s="74">
        <v>6</v>
      </c>
      <c r="C504" s="75" t="s">
        <v>2620</v>
      </c>
      <c r="D504" s="76" t="s">
        <v>3137</v>
      </c>
      <c r="E504" s="76" t="s">
        <v>3138</v>
      </c>
      <c r="F504" s="57">
        <v>20933548577</v>
      </c>
      <c r="G504" s="76" t="s">
        <v>3139</v>
      </c>
      <c r="H504" s="102" t="s">
        <v>5053</v>
      </c>
      <c r="I504" s="76" t="s">
        <v>394</v>
      </c>
      <c r="J504" s="76" t="s">
        <v>259</v>
      </c>
      <c r="K504" s="58">
        <v>3</v>
      </c>
      <c r="L504" s="76" t="s">
        <v>61</v>
      </c>
      <c r="M504" s="396" t="s">
        <v>3140</v>
      </c>
      <c r="N504" s="291"/>
      <c r="O504" s="291"/>
      <c r="P504" s="291"/>
      <c r="Q504" s="291"/>
      <c r="R504" s="291"/>
      <c r="S504" s="291"/>
      <c r="T504" s="291"/>
      <c r="U504" s="291"/>
      <c r="V504" s="291"/>
      <c r="W504" s="291"/>
      <c r="X504" s="313"/>
      <c r="Y504" s="59"/>
      <c r="Z504" s="95"/>
      <c r="AA504" s="60"/>
      <c r="AB504" s="60"/>
      <c r="AC504" s="61"/>
      <c r="AD504" s="61"/>
      <c r="AE504" s="8"/>
      <c r="AF504" s="9"/>
      <c r="AG504" s="10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</row>
    <row r="505" spans="1:51" ht="20.25" customHeight="1">
      <c r="A505" s="74">
        <v>488</v>
      </c>
      <c r="B505" s="74">
        <v>7</v>
      </c>
      <c r="C505" s="75" t="s">
        <v>2166</v>
      </c>
      <c r="D505" s="76" t="s">
        <v>3141</v>
      </c>
      <c r="E505" s="76" t="s">
        <v>3142</v>
      </c>
      <c r="F505" s="84" t="s">
        <v>3143</v>
      </c>
      <c r="G505" s="76" t="s">
        <v>3144</v>
      </c>
      <c r="H505" s="102" t="s">
        <v>5054</v>
      </c>
      <c r="I505" s="76" t="s">
        <v>3145</v>
      </c>
      <c r="J505" s="57"/>
      <c r="K505" s="58"/>
      <c r="L505" s="76" t="s">
        <v>302</v>
      </c>
      <c r="M505" s="396"/>
      <c r="N505" s="291"/>
      <c r="O505" s="291"/>
      <c r="P505" s="291"/>
      <c r="Q505" s="291"/>
      <c r="R505" s="291"/>
      <c r="S505" s="291"/>
      <c r="T505" s="291"/>
      <c r="U505" s="291"/>
      <c r="V505" s="291"/>
      <c r="W505" s="291"/>
      <c r="X505" s="317"/>
      <c r="Y505" s="120"/>
      <c r="Z505" s="60"/>
      <c r="AA505" s="60"/>
      <c r="AB505" s="60"/>
      <c r="AC505" s="61"/>
      <c r="AD505" s="61"/>
      <c r="AE505" s="5"/>
      <c r="AF505" s="6"/>
      <c r="AG505" s="7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</row>
    <row r="506" spans="1:51" ht="20.25" customHeight="1">
      <c r="A506" s="74">
        <v>489</v>
      </c>
      <c r="B506" s="74">
        <v>8</v>
      </c>
      <c r="C506" s="75" t="s">
        <v>318</v>
      </c>
      <c r="D506" s="76" t="s">
        <v>3146</v>
      </c>
      <c r="E506" s="76" t="s">
        <v>3147</v>
      </c>
      <c r="F506" s="84" t="s">
        <v>3148</v>
      </c>
      <c r="G506" s="76" t="s">
        <v>3149</v>
      </c>
      <c r="H506" s="102" t="s">
        <v>3150</v>
      </c>
      <c r="I506" s="76" t="s">
        <v>1637</v>
      </c>
      <c r="J506" s="76" t="s">
        <v>3151</v>
      </c>
      <c r="K506" s="58">
        <v>6</v>
      </c>
      <c r="L506" s="76" t="s">
        <v>3152</v>
      </c>
      <c r="M506" s="396" t="s">
        <v>3153</v>
      </c>
      <c r="N506" s="291"/>
      <c r="O506" s="291"/>
      <c r="P506" s="291"/>
      <c r="Q506" s="291"/>
      <c r="R506" s="291"/>
      <c r="S506" s="291"/>
      <c r="T506" s="291"/>
      <c r="U506" s="291"/>
      <c r="V506" s="291"/>
      <c r="W506" s="291"/>
      <c r="X506" s="313"/>
      <c r="Y506" s="120"/>
      <c r="AA506" s="60"/>
      <c r="AB506" s="60"/>
      <c r="AC506" s="61"/>
      <c r="AD506" s="61"/>
      <c r="AE506" s="5"/>
      <c r="AF506" s="6"/>
      <c r="AG506" s="7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</row>
    <row r="507" spans="1:51" ht="20.25" customHeight="1">
      <c r="A507" s="74">
        <v>490</v>
      </c>
      <c r="B507" s="74">
        <v>9</v>
      </c>
      <c r="C507" s="75" t="s">
        <v>3154</v>
      </c>
      <c r="D507" s="76" t="s">
        <v>3155</v>
      </c>
      <c r="E507" s="76" t="s">
        <v>3156</v>
      </c>
      <c r="F507" s="57">
        <v>56664900307</v>
      </c>
      <c r="G507" s="76" t="s">
        <v>3157</v>
      </c>
      <c r="H507" s="102" t="s">
        <v>5055</v>
      </c>
      <c r="I507" s="76" t="s">
        <v>201</v>
      </c>
      <c r="J507" s="76" t="s">
        <v>1023</v>
      </c>
      <c r="K507" s="58">
        <v>3</v>
      </c>
      <c r="L507" s="76" t="s">
        <v>2417</v>
      </c>
      <c r="M507" s="396" t="s">
        <v>3158</v>
      </c>
      <c r="N507" s="291"/>
      <c r="O507" s="291"/>
      <c r="P507" s="291"/>
      <c r="Q507" s="291"/>
      <c r="R507" s="291"/>
      <c r="S507" s="291"/>
      <c r="T507" s="291"/>
      <c r="U507" s="291"/>
      <c r="V507" s="291"/>
      <c r="W507" s="291"/>
      <c r="X507" s="313"/>
      <c r="Y507" s="120"/>
      <c r="Z507" s="122"/>
      <c r="AA507" s="60"/>
      <c r="AB507" s="122"/>
      <c r="AC507" s="61"/>
      <c r="AD507" s="61"/>
      <c r="AE507" s="15"/>
      <c r="AF507" s="16"/>
      <c r="AG507" s="17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</row>
    <row r="508" spans="1:51" ht="20.25" customHeight="1">
      <c r="A508" s="74">
        <v>491</v>
      </c>
      <c r="B508" s="74">
        <v>10</v>
      </c>
      <c r="C508" s="75" t="s">
        <v>3159</v>
      </c>
      <c r="D508" s="76" t="s">
        <v>3160</v>
      </c>
      <c r="E508" s="76" t="s">
        <v>3161</v>
      </c>
      <c r="F508" s="57">
        <v>34291257605</v>
      </c>
      <c r="G508" s="76" t="s">
        <v>3162</v>
      </c>
      <c r="H508" s="77" t="s">
        <v>5056</v>
      </c>
      <c r="I508" s="76" t="s">
        <v>374</v>
      </c>
      <c r="J508" s="76" t="s">
        <v>1802</v>
      </c>
      <c r="K508" s="58">
        <v>6</v>
      </c>
      <c r="L508" s="76" t="s">
        <v>302</v>
      </c>
      <c r="M508" s="396" t="s">
        <v>3163</v>
      </c>
      <c r="N508" s="291"/>
      <c r="O508" s="291"/>
      <c r="P508" s="291"/>
      <c r="Q508" s="291"/>
      <c r="R508" s="291"/>
      <c r="S508" s="291"/>
      <c r="T508" s="291"/>
      <c r="U508" s="291"/>
      <c r="V508" s="291"/>
      <c r="W508" s="291"/>
      <c r="X508" s="313"/>
      <c r="Y508" s="120"/>
      <c r="Z508" s="60"/>
      <c r="AA508" s="60"/>
      <c r="AB508" s="60"/>
      <c r="AC508" s="61"/>
      <c r="AD508" s="61"/>
      <c r="AE508" s="5"/>
      <c r="AF508" s="6"/>
      <c r="AG508" s="7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</row>
    <row r="509" spans="1:51" ht="20.25" customHeight="1">
      <c r="A509" s="74">
        <v>492</v>
      </c>
      <c r="B509" s="74">
        <v>11</v>
      </c>
      <c r="C509" s="75" t="s">
        <v>3164</v>
      </c>
      <c r="D509" s="76" t="s">
        <v>3165</v>
      </c>
      <c r="E509" s="76" t="s">
        <v>3166</v>
      </c>
      <c r="F509" s="57">
        <v>95528964928</v>
      </c>
      <c r="G509" s="76" t="s">
        <v>3167</v>
      </c>
      <c r="H509" s="77" t="s">
        <v>353</v>
      </c>
      <c r="I509" s="76" t="s">
        <v>557</v>
      </c>
      <c r="J509" s="76" t="s">
        <v>558</v>
      </c>
      <c r="K509" s="58">
        <v>4</v>
      </c>
      <c r="L509" s="76" t="s">
        <v>1004</v>
      </c>
      <c r="M509" s="396" t="s">
        <v>3168</v>
      </c>
      <c r="N509" s="291"/>
      <c r="O509" s="291"/>
      <c r="P509" s="291"/>
      <c r="Q509" s="291"/>
      <c r="R509" s="291"/>
      <c r="S509" s="291"/>
      <c r="T509" s="291"/>
      <c r="U509" s="291"/>
      <c r="V509" s="291"/>
      <c r="W509" s="291"/>
      <c r="X509" s="313"/>
      <c r="Y509" s="120"/>
      <c r="Z509" s="85"/>
      <c r="AA509" s="60"/>
      <c r="AB509" s="104"/>
      <c r="AC509" s="61"/>
      <c r="AD509" s="61"/>
      <c r="AE509" s="5"/>
      <c r="AF509" s="6"/>
      <c r="AG509" s="7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</row>
    <row r="510" spans="1:51" ht="20.25" customHeight="1">
      <c r="A510" s="74">
        <v>493</v>
      </c>
      <c r="B510" s="74">
        <v>12</v>
      </c>
      <c r="C510" s="75" t="s">
        <v>3169</v>
      </c>
      <c r="D510" s="76" t="s">
        <v>3170</v>
      </c>
      <c r="E510" s="76" t="s">
        <v>3171</v>
      </c>
      <c r="F510" s="57">
        <v>62979635431</v>
      </c>
      <c r="G510" s="76" t="s">
        <v>3172</v>
      </c>
      <c r="H510" s="77" t="s">
        <v>5057</v>
      </c>
      <c r="I510" s="76" t="s">
        <v>455</v>
      </c>
      <c r="J510" s="76" t="s">
        <v>1475</v>
      </c>
      <c r="K510" s="58">
        <v>3</v>
      </c>
      <c r="L510" s="76" t="s">
        <v>3173</v>
      </c>
      <c r="M510" s="396" t="s">
        <v>3174</v>
      </c>
      <c r="N510" s="291"/>
      <c r="O510" s="291"/>
      <c r="P510" s="291"/>
      <c r="Q510" s="291"/>
      <c r="R510" s="291"/>
      <c r="S510" s="291"/>
      <c r="T510" s="291"/>
      <c r="U510" s="291"/>
      <c r="V510" s="291"/>
      <c r="W510" s="291"/>
      <c r="X510" s="314"/>
      <c r="Y510" s="120"/>
      <c r="Z510" s="60"/>
      <c r="AA510" s="60"/>
      <c r="AB510" s="60"/>
      <c r="AC510" s="61"/>
      <c r="AD510" s="61"/>
      <c r="AE510" s="5"/>
      <c r="AF510" s="6"/>
      <c r="AG510" s="7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</row>
    <row r="511" spans="1:51" ht="20.25" customHeight="1">
      <c r="A511" s="74">
        <v>494</v>
      </c>
      <c r="B511" s="74">
        <v>13</v>
      </c>
      <c r="C511" s="75" t="s">
        <v>3175</v>
      </c>
      <c r="D511" s="76" t="s">
        <v>3176</v>
      </c>
      <c r="E511" s="76" t="s">
        <v>3177</v>
      </c>
      <c r="F511" s="57">
        <v>50180932867</v>
      </c>
      <c r="G511" s="76" t="s">
        <v>3178</v>
      </c>
      <c r="H511" s="77" t="s">
        <v>5058</v>
      </c>
      <c r="I511" s="76" t="s">
        <v>201</v>
      </c>
      <c r="J511" s="76" t="s">
        <v>506</v>
      </c>
      <c r="K511" s="58">
        <v>7</v>
      </c>
      <c r="L511" s="76" t="s">
        <v>1395</v>
      </c>
      <c r="M511" s="396" t="s">
        <v>3179</v>
      </c>
      <c r="N511" s="291"/>
      <c r="O511" s="291"/>
      <c r="P511" s="291"/>
      <c r="Q511" s="291"/>
      <c r="R511" s="291"/>
      <c r="S511" s="291"/>
      <c r="T511" s="291"/>
      <c r="U511" s="291"/>
      <c r="V511" s="291"/>
      <c r="W511" s="291"/>
      <c r="X511" s="314"/>
      <c r="Y511" s="59"/>
      <c r="Z511" s="60"/>
      <c r="AA511" s="60"/>
      <c r="AB511" s="60"/>
      <c r="AC511" s="61"/>
      <c r="AD511" s="61"/>
      <c r="AE511" s="8"/>
      <c r="AF511" s="9"/>
      <c r="AG511" s="10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</row>
    <row r="512" spans="1:51" ht="20.25" customHeight="1">
      <c r="A512" s="74">
        <v>495</v>
      </c>
      <c r="B512" s="74">
        <v>14</v>
      </c>
      <c r="C512" s="75" t="s">
        <v>3180</v>
      </c>
      <c r="D512" s="76" t="s">
        <v>3181</v>
      </c>
      <c r="E512" s="76" t="s">
        <v>3182</v>
      </c>
      <c r="F512" s="57">
        <v>81801621426</v>
      </c>
      <c r="G512" s="76" t="s">
        <v>3183</v>
      </c>
      <c r="H512" s="77" t="s">
        <v>5059</v>
      </c>
      <c r="I512" s="76" t="s">
        <v>430</v>
      </c>
      <c r="J512" s="76" t="s">
        <v>930</v>
      </c>
      <c r="K512" s="58">
        <v>3</v>
      </c>
      <c r="L512" s="76" t="s">
        <v>3184</v>
      </c>
      <c r="M512" s="396" t="s">
        <v>3185</v>
      </c>
      <c r="N512" s="291"/>
      <c r="O512" s="291"/>
      <c r="P512" s="291"/>
      <c r="Q512" s="291"/>
      <c r="R512" s="291"/>
      <c r="S512" s="291"/>
      <c r="T512" s="291"/>
      <c r="U512" s="291"/>
      <c r="V512" s="291"/>
      <c r="W512" s="291"/>
      <c r="X512" s="300"/>
      <c r="Y512" s="120"/>
      <c r="Z512" s="60"/>
      <c r="AA512" s="60"/>
      <c r="AB512" s="60"/>
      <c r="AC512" s="61"/>
      <c r="AD512" s="61"/>
      <c r="AE512" s="5"/>
      <c r="AF512" s="6"/>
      <c r="AG512" s="7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</row>
    <row r="513" spans="1:51" ht="20.25" customHeight="1">
      <c r="A513" s="74">
        <v>496</v>
      </c>
      <c r="B513" s="74">
        <v>15</v>
      </c>
      <c r="C513" s="75" t="s">
        <v>3186</v>
      </c>
      <c r="D513" s="76" t="s">
        <v>3187</v>
      </c>
      <c r="E513" s="76" t="s">
        <v>3188</v>
      </c>
      <c r="F513" s="57">
        <v>10685039641</v>
      </c>
      <c r="G513" s="76" t="s">
        <v>3189</v>
      </c>
      <c r="H513" s="77" t="s">
        <v>5060</v>
      </c>
      <c r="I513" s="76" t="s">
        <v>936</v>
      </c>
      <c r="J513" s="76" t="s">
        <v>1255</v>
      </c>
      <c r="K513" s="58">
        <v>15</v>
      </c>
      <c r="L513" s="76" t="s">
        <v>24</v>
      </c>
      <c r="M513" s="396" t="s">
        <v>3190</v>
      </c>
      <c r="N513" s="291"/>
      <c r="O513" s="291"/>
      <c r="P513" s="291"/>
      <c r="Q513" s="291"/>
      <c r="R513" s="291"/>
      <c r="S513" s="291"/>
      <c r="T513" s="291"/>
      <c r="U513" s="291"/>
      <c r="V513" s="291"/>
      <c r="W513" s="291"/>
      <c r="X513" s="314"/>
      <c r="Y513" s="59"/>
      <c r="Z513" s="233"/>
      <c r="AA513" s="60"/>
      <c r="AB513" s="60"/>
      <c r="AC513" s="61"/>
      <c r="AD513" s="61"/>
      <c r="AE513" s="12"/>
      <c r="AF513" s="13"/>
      <c r="AG513" s="10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</row>
    <row r="514" spans="1:51" ht="39.75" customHeight="1">
      <c r="A514" s="74"/>
      <c r="B514" s="74"/>
      <c r="C514" s="289" t="s">
        <v>373</v>
      </c>
      <c r="D514" s="59"/>
      <c r="E514" s="72"/>
      <c r="F514" s="72"/>
      <c r="G514" s="72"/>
      <c r="H514" s="153"/>
      <c r="I514" s="59"/>
      <c r="J514" s="56"/>
      <c r="K514" s="58"/>
      <c r="L514" s="57"/>
      <c r="M514" s="400"/>
      <c r="X514" s="323"/>
      <c r="Y514" s="72"/>
      <c r="Z514" s="60"/>
      <c r="AA514" s="60"/>
      <c r="AB514" s="60"/>
      <c r="AC514" s="61"/>
      <c r="AD514" s="61"/>
      <c r="AE514" s="5"/>
      <c r="AF514" s="6"/>
      <c r="AG514" s="7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</row>
    <row r="515" spans="1:51" ht="19.5" customHeight="1">
      <c r="A515" s="74">
        <v>497</v>
      </c>
      <c r="B515" s="74">
        <v>1</v>
      </c>
      <c r="C515" s="118" t="s">
        <v>3191</v>
      </c>
      <c r="D515" s="107" t="s">
        <v>3192</v>
      </c>
      <c r="E515" s="165" t="s">
        <v>3193</v>
      </c>
      <c r="F515" s="234">
        <v>84615502819</v>
      </c>
      <c r="G515" s="165" t="s">
        <v>3194</v>
      </c>
      <c r="H515" s="235" t="s">
        <v>1666</v>
      </c>
      <c r="I515" s="107" t="s">
        <v>350</v>
      </c>
      <c r="J515" s="164" t="s">
        <v>2367</v>
      </c>
      <c r="K515" s="58">
        <v>4</v>
      </c>
      <c r="L515" s="76" t="s">
        <v>595</v>
      </c>
      <c r="M515" s="413" t="s">
        <v>3195</v>
      </c>
      <c r="N515" s="293"/>
      <c r="O515" s="293"/>
      <c r="P515" s="293"/>
      <c r="Q515" s="293"/>
      <c r="R515" s="293"/>
      <c r="S515" s="293"/>
      <c r="T515" s="293"/>
      <c r="U515" s="293"/>
      <c r="V515" s="293"/>
      <c r="W515" s="293"/>
      <c r="X515" s="362"/>
      <c r="Y515" s="97"/>
      <c r="Z515" s="60"/>
      <c r="AA515" s="60"/>
      <c r="AB515" s="60"/>
      <c r="AC515" s="61"/>
      <c r="AD515" s="61"/>
      <c r="AE515" s="12"/>
      <c r="AF515" s="13"/>
      <c r="AG515" s="10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</row>
    <row r="516" spans="1:51" ht="19.5" customHeight="1">
      <c r="A516" s="74">
        <v>498</v>
      </c>
      <c r="B516" s="74">
        <v>2</v>
      </c>
      <c r="C516" s="118" t="s">
        <v>3196</v>
      </c>
      <c r="D516" s="76" t="s">
        <v>3197</v>
      </c>
      <c r="E516" s="76" t="s">
        <v>3198</v>
      </c>
      <c r="F516" s="57">
        <v>65614932110</v>
      </c>
      <c r="G516" s="76" t="s">
        <v>3199</v>
      </c>
      <c r="H516" s="236" t="s">
        <v>5137</v>
      </c>
      <c r="I516" s="76" t="s">
        <v>557</v>
      </c>
      <c r="J516" s="76" t="s">
        <v>528</v>
      </c>
      <c r="K516" s="58">
        <v>5</v>
      </c>
      <c r="L516" s="76" t="s">
        <v>216</v>
      </c>
      <c r="M516" s="421" t="s">
        <v>3200</v>
      </c>
      <c r="N516" s="293"/>
      <c r="O516" s="293"/>
      <c r="P516" s="293"/>
      <c r="Q516" s="293"/>
      <c r="R516" s="293"/>
      <c r="S516" s="293"/>
      <c r="T516" s="293"/>
      <c r="U516" s="293"/>
      <c r="V516" s="293"/>
      <c r="W516" s="293"/>
      <c r="X516" s="363"/>
      <c r="Y516" s="120"/>
      <c r="Z516" s="60"/>
      <c r="AA516" s="60"/>
      <c r="AB516" s="60"/>
      <c r="AC516" s="61"/>
      <c r="AD516" s="61"/>
      <c r="AE516" s="8"/>
      <c r="AF516" s="9"/>
      <c r="AG516" s="10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</row>
    <row r="517" spans="1:51" ht="19.5" customHeight="1">
      <c r="A517" s="74">
        <v>499</v>
      </c>
      <c r="B517" s="74">
        <v>3</v>
      </c>
      <c r="C517" s="118" t="s">
        <v>3201</v>
      </c>
      <c r="D517" s="76" t="s">
        <v>3202</v>
      </c>
      <c r="E517" s="76" t="s">
        <v>3203</v>
      </c>
      <c r="F517" s="57">
        <v>37046080177</v>
      </c>
      <c r="G517" s="76" t="s">
        <v>3204</v>
      </c>
      <c r="H517" s="236" t="s">
        <v>5138</v>
      </c>
      <c r="I517" s="76" t="s">
        <v>31</v>
      </c>
      <c r="J517" s="76" t="s">
        <v>1012</v>
      </c>
      <c r="K517" s="58">
        <v>12</v>
      </c>
      <c r="L517" s="76" t="s">
        <v>33</v>
      </c>
      <c r="M517" s="422" t="s">
        <v>3205</v>
      </c>
      <c r="N517" s="293"/>
      <c r="O517" s="293"/>
      <c r="P517" s="293"/>
      <c r="Q517" s="293"/>
      <c r="R517" s="293"/>
      <c r="S517" s="293"/>
      <c r="T517" s="293"/>
      <c r="U517" s="293"/>
      <c r="V517" s="293"/>
      <c r="W517" s="293"/>
      <c r="X517" s="363"/>
      <c r="Y517" s="120"/>
      <c r="Z517" s="60"/>
      <c r="AA517" s="60"/>
      <c r="AB517" s="60"/>
      <c r="AC517" s="61"/>
      <c r="AD517" s="61"/>
      <c r="AE517" s="5"/>
      <c r="AF517" s="6"/>
      <c r="AG517" s="7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</row>
    <row r="518" spans="1:51" ht="19.5" customHeight="1">
      <c r="A518" s="74">
        <v>500</v>
      </c>
      <c r="B518" s="74">
        <v>4</v>
      </c>
      <c r="C518" s="118" t="s">
        <v>3206</v>
      </c>
      <c r="D518" s="76" t="s">
        <v>1613</v>
      </c>
      <c r="E518" s="76" t="s">
        <v>3207</v>
      </c>
      <c r="F518" s="57">
        <v>19416329969</v>
      </c>
      <c r="G518" s="76" t="s">
        <v>3208</v>
      </c>
      <c r="H518" s="237" t="s">
        <v>1604</v>
      </c>
      <c r="I518" s="76" t="s">
        <v>416</v>
      </c>
      <c r="J518" s="57" t="s">
        <v>2967</v>
      </c>
      <c r="K518" s="58"/>
      <c r="L518" s="76" t="s">
        <v>1051</v>
      </c>
      <c r="M518" s="422" t="s">
        <v>1603</v>
      </c>
      <c r="N518" s="293"/>
      <c r="O518" s="293"/>
      <c r="P518" s="293"/>
      <c r="Q518" s="293"/>
      <c r="R518" s="293"/>
      <c r="S518" s="293"/>
      <c r="T518" s="293"/>
      <c r="U518" s="293"/>
      <c r="V518" s="293"/>
      <c r="W518" s="293"/>
      <c r="X518" s="363"/>
      <c r="Y518" s="238"/>
      <c r="Z518" s="96"/>
      <c r="AA518" s="60"/>
      <c r="AB518" s="60"/>
      <c r="AC518" s="61"/>
      <c r="AD518" s="61"/>
      <c r="AE518" s="5"/>
      <c r="AF518" s="6"/>
      <c r="AG518" s="7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</row>
    <row r="519" spans="1:51" ht="19.5" customHeight="1">
      <c r="A519" s="74">
        <v>501</v>
      </c>
      <c r="B519" s="74">
        <v>5</v>
      </c>
      <c r="C519" s="118" t="s">
        <v>3209</v>
      </c>
      <c r="D519" s="76" t="s">
        <v>3210</v>
      </c>
      <c r="E519" s="76" t="s">
        <v>3211</v>
      </c>
      <c r="F519" s="57">
        <v>32839063963</v>
      </c>
      <c r="G519" s="76" t="s">
        <v>3212</v>
      </c>
      <c r="H519" s="236" t="s">
        <v>5139</v>
      </c>
      <c r="I519" s="76" t="s">
        <v>341</v>
      </c>
      <c r="J519" s="57"/>
      <c r="K519" s="58">
        <v>1</v>
      </c>
      <c r="L519" s="76" t="s">
        <v>24</v>
      </c>
      <c r="M519" s="422" t="s">
        <v>3213</v>
      </c>
      <c r="N519" s="293"/>
      <c r="O519" s="293"/>
      <c r="P519" s="293"/>
      <c r="Q519" s="293"/>
      <c r="R519" s="293"/>
      <c r="S519" s="293"/>
      <c r="T519" s="293"/>
      <c r="U519" s="293"/>
      <c r="V519" s="293"/>
      <c r="W519" s="293"/>
      <c r="X519" s="363"/>
      <c r="Y519" s="88"/>
      <c r="Z519" s="96"/>
      <c r="AA519" s="60"/>
      <c r="AB519" s="60"/>
      <c r="AC519" s="61"/>
      <c r="AD519" s="61"/>
      <c r="AE519" s="5"/>
      <c r="AF519" s="6"/>
      <c r="AG519" s="7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</row>
    <row r="520" spans="1:51" ht="19.5" customHeight="1">
      <c r="A520" s="74">
        <v>502</v>
      </c>
      <c r="B520" s="74">
        <v>6</v>
      </c>
      <c r="C520" s="118" t="s">
        <v>3214</v>
      </c>
      <c r="D520" s="76" t="s">
        <v>3215</v>
      </c>
      <c r="E520" s="76" t="s">
        <v>3216</v>
      </c>
      <c r="F520" s="57">
        <v>95357518429</v>
      </c>
      <c r="G520" s="76" t="s">
        <v>3217</v>
      </c>
      <c r="H520" s="236" t="s">
        <v>5140</v>
      </c>
      <c r="I520" s="76" t="s">
        <v>416</v>
      </c>
      <c r="J520" s="57" t="s">
        <v>1883</v>
      </c>
      <c r="K520" s="58">
        <v>2</v>
      </c>
      <c r="L520" s="76" t="s">
        <v>1051</v>
      </c>
      <c r="M520" s="422" t="s">
        <v>3218</v>
      </c>
      <c r="N520" s="293"/>
      <c r="O520" s="293"/>
      <c r="P520" s="293"/>
      <c r="Q520" s="293"/>
      <c r="R520" s="293"/>
      <c r="S520" s="293"/>
      <c r="T520" s="293"/>
      <c r="U520" s="293"/>
      <c r="V520" s="293"/>
      <c r="W520" s="293"/>
      <c r="X520" s="363"/>
      <c r="Y520" s="120"/>
      <c r="Z520" s="96"/>
      <c r="AA520" s="60"/>
      <c r="AB520" s="60"/>
      <c r="AC520" s="61"/>
      <c r="AD520" s="61"/>
      <c r="AE520" s="5"/>
      <c r="AF520" s="6"/>
      <c r="AG520" s="7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</row>
    <row r="521" spans="1:51" ht="19.5" customHeight="1">
      <c r="A521" s="74">
        <v>503</v>
      </c>
      <c r="B521" s="74">
        <v>7</v>
      </c>
      <c r="C521" s="118" t="s">
        <v>2418</v>
      </c>
      <c r="D521" s="76" t="s">
        <v>3219</v>
      </c>
      <c r="E521" s="76" t="s">
        <v>3220</v>
      </c>
      <c r="F521" s="57">
        <v>50473224183</v>
      </c>
      <c r="G521" s="76" t="s">
        <v>3221</v>
      </c>
      <c r="H521" s="236" t="s">
        <v>5141</v>
      </c>
      <c r="I521" s="76" t="s">
        <v>31</v>
      </c>
      <c r="J521" s="57" t="s">
        <v>1104</v>
      </c>
      <c r="K521" s="58">
        <v>4</v>
      </c>
      <c r="L521" s="76" t="s">
        <v>33</v>
      </c>
      <c r="M521" s="423" t="s">
        <v>3222</v>
      </c>
      <c r="N521" s="299"/>
      <c r="O521" s="299"/>
      <c r="P521" s="299"/>
      <c r="Q521" s="299"/>
      <c r="R521" s="299"/>
      <c r="S521" s="299"/>
      <c r="T521" s="299"/>
      <c r="U521" s="299"/>
      <c r="V521" s="299"/>
      <c r="W521" s="299"/>
      <c r="X521" s="364"/>
      <c r="Y521" s="120"/>
      <c r="Z521" s="85"/>
      <c r="AA521" s="60"/>
      <c r="AB521" s="60"/>
      <c r="AC521" s="61"/>
      <c r="AD521" s="61"/>
      <c r="AE521" s="5"/>
      <c r="AF521" s="6"/>
      <c r="AG521" s="7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</row>
    <row r="522" spans="1:51" ht="19.5" customHeight="1">
      <c r="A522" s="74">
        <v>504</v>
      </c>
      <c r="B522" s="74">
        <v>8</v>
      </c>
      <c r="C522" s="118" t="s">
        <v>3223</v>
      </c>
      <c r="D522" s="76" t="s">
        <v>3224</v>
      </c>
      <c r="E522" s="76" t="s">
        <v>3225</v>
      </c>
      <c r="F522" s="57">
        <v>97644096978</v>
      </c>
      <c r="G522" s="97" t="s">
        <v>3226</v>
      </c>
      <c r="H522" s="236" t="s">
        <v>5142</v>
      </c>
      <c r="I522" s="76" t="s">
        <v>430</v>
      </c>
      <c r="J522" s="76" t="s">
        <v>2977</v>
      </c>
      <c r="K522" s="58">
        <v>6</v>
      </c>
      <c r="L522" s="76" t="s">
        <v>1336</v>
      </c>
      <c r="M522" s="422" t="s">
        <v>3227</v>
      </c>
      <c r="N522" s="293"/>
      <c r="O522" s="293"/>
      <c r="P522" s="293"/>
      <c r="Q522" s="293"/>
      <c r="R522" s="293"/>
      <c r="S522" s="293"/>
      <c r="T522" s="293"/>
      <c r="U522" s="293"/>
      <c r="V522" s="293"/>
      <c r="W522" s="293"/>
      <c r="X522" s="363"/>
      <c r="Y522" s="120"/>
      <c r="Z522" s="123"/>
      <c r="AA522" s="123"/>
      <c r="AB522" s="60"/>
      <c r="AC522" s="61"/>
      <c r="AD522" s="61"/>
      <c r="AE522" s="8"/>
      <c r="AF522" s="9"/>
      <c r="AG522" s="10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</row>
    <row r="523" spans="1:51" ht="19.5" customHeight="1">
      <c r="A523" s="74">
        <v>505</v>
      </c>
      <c r="B523" s="74">
        <v>9</v>
      </c>
      <c r="C523" s="118" t="s">
        <v>3228</v>
      </c>
      <c r="D523" s="76" t="s">
        <v>1617</v>
      </c>
      <c r="E523" s="76" t="s">
        <v>3229</v>
      </c>
      <c r="F523" s="57">
        <v>46315545457</v>
      </c>
      <c r="G523" s="76" t="s">
        <v>3230</v>
      </c>
      <c r="H523" s="236" t="s">
        <v>5143</v>
      </c>
      <c r="I523" s="76" t="s">
        <v>408</v>
      </c>
      <c r="J523" s="76" t="s">
        <v>710</v>
      </c>
      <c r="K523" s="58">
        <v>6</v>
      </c>
      <c r="L523" s="76" t="s">
        <v>175</v>
      </c>
      <c r="M523" s="422" t="s">
        <v>3231</v>
      </c>
      <c r="N523" s="293"/>
      <c r="O523" s="293"/>
      <c r="P523" s="293"/>
      <c r="Q523" s="293"/>
      <c r="R523" s="293"/>
      <c r="S523" s="293"/>
      <c r="T523" s="293"/>
      <c r="U523" s="293"/>
      <c r="V523" s="293"/>
      <c r="W523" s="293"/>
      <c r="X523" s="364"/>
      <c r="Y523" s="120"/>
      <c r="Z523" s="121"/>
      <c r="AA523" s="60"/>
      <c r="AB523" s="60"/>
      <c r="AC523" s="61"/>
      <c r="AD523" s="61"/>
      <c r="AE523" s="5"/>
      <c r="AF523" s="6"/>
      <c r="AG523" s="7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</row>
    <row r="524" spans="1:51" ht="20.25" customHeight="1">
      <c r="A524" s="74">
        <v>506</v>
      </c>
      <c r="B524" s="74">
        <v>10</v>
      </c>
      <c r="C524" s="118" t="s">
        <v>3232</v>
      </c>
      <c r="D524" s="76" t="s">
        <v>3233</v>
      </c>
      <c r="E524" s="76" t="s">
        <v>3234</v>
      </c>
      <c r="F524" s="57">
        <v>13404335819</v>
      </c>
      <c r="G524" s="76" t="s">
        <v>3235</v>
      </c>
      <c r="H524" s="236" t="s">
        <v>5144</v>
      </c>
      <c r="I524" s="76" t="s">
        <v>936</v>
      </c>
      <c r="J524" s="76" t="s">
        <v>587</v>
      </c>
      <c r="K524" s="58">
        <v>10</v>
      </c>
      <c r="L524" s="76" t="s">
        <v>24</v>
      </c>
      <c r="M524" s="422" t="s">
        <v>3237</v>
      </c>
      <c r="N524" s="293"/>
      <c r="O524" s="293"/>
      <c r="P524" s="293"/>
      <c r="Q524" s="293"/>
      <c r="R524" s="293"/>
      <c r="S524" s="293"/>
      <c r="T524" s="293"/>
      <c r="U524" s="293"/>
      <c r="V524" s="293"/>
      <c r="W524" s="293"/>
      <c r="X524" s="363"/>
      <c r="Y524" s="167"/>
      <c r="Z524" s="96"/>
      <c r="AA524" s="60"/>
      <c r="AB524" s="60"/>
      <c r="AC524" s="61"/>
      <c r="AD524" s="61"/>
      <c r="AE524" s="5"/>
      <c r="AF524" s="6"/>
      <c r="AG524" s="7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</row>
    <row r="525" spans="1:51" ht="20.25" customHeight="1">
      <c r="A525" s="74">
        <v>507</v>
      </c>
      <c r="B525" s="74">
        <v>11</v>
      </c>
      <c r="C525" s="118" t="s">
        <v>3238</v>
      </c>
      <c r="D525" s="76" t="s">
        <v>3239</v>
      </c>
      <c r="E525" s="76" t="s">
        <v>3240</v>
      </c>
      <c r="F525" s="210">
        <v>69440564515</v>
      </c>
      <c r="G525" s="239" t="s">
        <v>3241</v>
      </c>
      <c r="H525" s="236" t="s">
        <v>5145</v>
      </c>
      <c r="I525" s="76" t="s">
        <v>70</v>
      </c>
      <c r="J525" s="76" t="s">
        <v>3242</v>
      </c>
      <c r="K525" s="58">
        <v>7</v>
      </c>
      <c r="L525" s="76" t="s">
        <v>72</v>
      </c>
      <c r="M525" s="413" t="s">
        <v>3243</v>
      </c>
      <c r="N525" s="293"/>
      <c r="O525" s="293"/>
      <c r="P525" s="293"/>
      <c r="Q525" s="293"/>
      <c r="R525" s="293"/>
      <c r="S525" s="293"/>
      <c r="T525" s="293"/>
      <c r="U525" s="293"/>
      <c r="V525" s="293"/>
      <c r="W525" s="293"/>
      <c r="X525" s="363"/>
      <c r="Y525" s="167"/>
      <c r="Z525" s="96"/>
      <c r="AA525" s="60"/>
      <c r="AB525" s="60"/>
      <c r="AC525" s="61"/>
      <c r="AD525" s="61"/>
      <c r="AE525" s="8"/>
      <c r="AF525" s="9"/>
      <c r="AG525" s="10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</row>
    <row r="526" spans="1:51" ht="20.25" customHeight="1">
      <c r="A526" s="74">
        <v>508</v>
      </c>
      <c r="B526" s="74">
        <v>12</v>
      </c>
      <c r="C526" s="75" t="s">
        <v>3244</v>
      </c>
      <c r="D526" s="76" t="s">
        <v>3245</v>
      </c>
      <c r="E526" s="76" t="s">
        <v>3246</v>
      </c>
      <c r="F526" s="57">
        <v>10726699143</v>
      </c>
      <c r="G526" s="76" t="s">
        <v>3247</v>
      </c>
      <c r="H526" s="236" t="s">
        <v>5146</v>
      </c>
      <c r="I526" s="76" t="s">
        <v>331</v>
      </c>
      <c r="J526" s="76" t="s">
        <v>259</v>
      </c>
      <c r="K526" s="58">
        <v>5</v>
      </c>
      <c r="L526" s="76" t="s">
        <v>24</v>
      </c>
      <c r="M526" s="421" t="s">
        <v>3248</v>
      </c>
      <c r="N526" s="293"/>
      <c r="O526" s="293"/>
      <c r="P526" s="293"/>
      <c r="Q526" s="293"/>
      <c r="R526" s="293"/>
      <c r="S526" s="293"/>
      <c r="T526" s="293"/>
      <c r="U526" s="293"/>
      <c r="V526" s="293"/>
      <c r="W526" s="293"/>
      <c r="X526" s="364"/>
      <c r="Y526" s="88"/>
      <c r="Z526" s="60"/>
      <c r="AA526" s="60"/>
      <c r="AB526" s="95"/>
      <c r="AC526" s="61"/>
      <c r="AD526" s="61"/>
      <c r="AE526" s="8"/>
      <c r="AF526" s="9"/>
      <c r="AG526" s="10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</row>
    <row r="527" spans="1:51" ht="20.25" customHeight="1">
      <c r="A527" s="74">
        <v>509</v>
      </c>
      <c r="B527" s="74">
        <v>13</v>
      </c>
      <c r="C527" s="198" t="s">
        <v>3249</v>
      </c>
      <c r="D527" s="88" t="s">
        <v>3250</v>
      </c>
      <c r="E527" s="88" t="s">
        <v>3251</v>
      </c>
      <c r="F527" s="87">
        <v>12033164180</v>
      </c>
      <c r="G527" s="88" t="s">
        <v>3252</v>
      </c>
      <c r="H527" s="240" t="s">
        <v>3253</v>
      </c>
      <c r="I527" s="76" t="s">
        <v>385</v>
      </c>
      <c r="J527" s="76" t="s">
        <v>3254</v>
      </c>
      <c r="K527" s="58">
        <v>8</v>
      </c>
      <c r="L527" s="76" t="s">
        <v>1051</v>
      </c>
      <c r="M527" s="424" t="s">
        <v>3255</v>
      </c>
      <c r="N527" s="393"/>
      <c r="O527" s="393"/>
      <c r="P527" s="393"/>
      <c r="Q527" s="393"/>
      <c r="R527" s="393"/>
      <c r="S527" s="393"/>
      <c r="T527" s="393"/>
      <c r="U527" s="393"/>
      <c r="V527" s="393"/>
      <c r="W527" s="393"/>
      <c r="X527" s="365"/>
      <c r="Y527" s="167"/>
      <c r="Z527" s="60"/>
      <c r="AA527" s="60"/>
      <c r="AB527" s="60"/>
      <c r="AC527" s="61"/>
      <c r="AD527" s="61"/>
      <c r="AE527" s="12"/>
      <c r="AF527" s="13"/>
      <c r="AG527" s="7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</row>
    <row r="528" spans="1:51" ht="20.25" customHeight="1">
      <c r="A528" s="74">
        <v>510</v>
      </c>
      <c r="B528" s="74">
        <v>14</v>
      </c>
      <c r="C528" s="75" t="s">
        <v>3256</v>
      </c>
      <c r="D528" s="76" t="s">
        <v>3257</v>
      </c>
      <c r="E528" s="76" t="s">
        <v>3258</v>
      </c>
      <c r="F528" s="57">
        <v>27935656585</v>
      </c>
      <c r="G528" s="76" t="s">
        <v>3259</v>
      </c>
      <c r="H528" s="236" t="s">
        <v>5147</v>
      </c>
      <c r="I528" s="76" t="s">
        <v>455</v>
      </c>
      <c r="J528" s="76" t="s">
        <v>1591</v>
      </c>
      <c r="K528" s="58">
        <v>2</v>
      </c>
      <c r="L528" s="76" t="s">
        <v>3260</v>
      </c>
      <c r="M528" s="425"/>
      <c r="N528" s="298"/>
      <c r="O528" s="298"/>
      <c r="P528" s="298"/>
      <c r="Q528" s="298"/>
      <c r="R528" s="298"/>
      <c r="S528" s="298"/>
      <c r="T528" s="298"/>
      <c r="U528" s="298"/>
      <c r="V528" s="298"/>
      <c r="W528" s="298"/>
      <c r="X528" s="366"/>
      <c r="Y528" s="72"/>
      <c r="Z528" s="60"/>
      <c r="AA528" s="60"/>
      <c r="AB528" s="60"/>
      <c r="AC528" s="61"/>
      <c r="AD528" s="61"/>
      <c r="AE528" s="5"/>
      <c r="AF528" s="6"/>
      <c r="AG528" s="7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</row>
    <row r="529" spans="1:51" ht="20.25" customHeight="1">
      <c r="A529" s="74">
        <v>511</v>
      </c>
      <c r="B529" s="74">
        <v>15</v>
      </c>
      <c r="C529" s="75" t="s">
        <v>2215</v>
      </c>
      <c r="D529" s="76" t="s">
        <v>1618</v>
      </c>
      <c r="E529" s="76" t="s">
        <v>3261</v>
      </c>
      <c r="F529" s="57">
        <v>21266624936</v>
      </c>
      <c r="G529" s="76" t="s">
        <v>3262</v>
      </c>
      <c r="H529" s="236" t="s">
        <v>5148</v>
      </c>
      <c r="I529" s="76" t="s">
        <v>201</v>
      </c>
      <c r="J529" s="76" t="s">
        <v>23</v>
      </c>
      <c r="K529" s="58"/>
      <c r="L529" s="76" t="s">
        <v>500</v>
      </c>
      <c r="M529" s="422" t="s">
        <v>3263</v>
      </c>
      <c r="N529" s="293"/>
      <c r="O529" s="293"/>
      <c r="P529" s="293"/>
      <c r="Q529" s="293"/>
      <c r="R529" s="293"/>
      <c r="S529" s="293"/>
      <c r="T529" s="293"/>
      <c r="U529" s="293"/>
      <c r="V529" s="293"/>
      <c r="W529" s="293"/>
      <c r="X529" s="363"/>
      <c r="Y529" s="88"/>
      <c r="Z529" s="60"/>
      <c r="AA529" s="60"/>
      <c r="AB529" s="60"/>
      <c r="AC529" s="61"/>
      <c r="AD529" s="61"/>
      <c r="AE529" s="5"/>
      <c r="AF529" s="6"/>
      <c r="AG529" s="7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</row>
    <row r="530" spans="1:51" ht="20.25" customHeight="1">
      <c r="A530" s="74">
        <v>512</v>
      </c>
      <c r="B530" s="74">
        <v>16</v>
      </c>
      <c r="C530" s="75" t="s">
        <v>3264</v>
      </c>
      <c r="D530" s="76" t="s">
        <v>3265</v>
      </c>
      <c r="E530" s="76" t="s">
        <v>3266</v>
      </c>
      <c r="F530" s="57">
        <v>93128197410</v>
      </c>
      <c r="G530" s="76" t="s">
        <v>3267</v>
      </c>
      <c r="H530" s="236" t="s">
        <v>5149</v>
      </c>
      <c r="I530" s="76" t="s">
        <v>129</v>
      </c>
      <c r="J530" s="76" t="s">
        <v>130</v>
      </c>
      <c r="K530" s="58"/>
      <c r="L530" s="76" t="s">
        <v>3268</v>
      </c>
      <c r="M530" s="422" t="s">
        <v>3269</v>
      </c>
      <c r="N530" s="293"/>
      <c r="O530" s="293"/>
      <c r="P530" s="293"/>
      <c r="Q530" s="293"/>
      <c r="R530" s="293"/>
      <c r="S530" s="293"/>
      <c r="T530" s="293"/>
      <c r="U530" s="293"/>
      <c r="V530" s="293"/>
      <c r="W530" s="293"/>
      <c r="X530" s="367"/>
      <c r="Y530" s="241"/>
      <c r="Z530" s="60"/>
      <c r="AA530" s="60"/>
      <c r="AB530" s="122"/>
      <c r="AC530" s="61"/>
      <c r="AD530" s="61"/>
      <c r="AE530" s="15"/>
      <c r="AF530" s="16"/>
      <c r="AG530" s="17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</row>
    <row r="531" spans="1:51" ht="20.25" customHeight="1">
      <c r="A531" s="74">
        <v>513</v>
      </c>
      <c r="B531" s="74">
        <v>17</v>
      </c>
      <c r="C531" s="75" t="s">
        <v>693</v>
      </c>
      <c r="D531" s="76" t="s">
        <v>3270</v>
      </c>
      <c r="E531" s="76" t="s">
        <v>3271</v>
      </c>
      <c r="F531" s="57">
        <v>48107004999</v>
      </c>
      <c r="G531" s="76" t="s">
        <v>3272</v>
      </c>
      <c r="H531" s="236" t="s">
        <v>5150</v>
      </c>
      <c r="I531" s="76" t="s">
        <v>455</v>
      </c>
      <c r="J531" s="76" t="s">
        <v>1591</v>
      </c>
      <c r="K531" s="58"/>
      <c r="L531" s="76" t="s">
        <v>500</v>
      </c>
      <c r="M531" s="424" t="s">
        <v>3273</v>
      </c>
      <c r="N531" s="393"/>
      <c r="O531" s="393"/>
      <c r="P531" s="393"/>
      <c r="Q531" s="393"/>
      <c r="R531" s="393"/>
      <c r="S531" s="393"/>
      <c r="T531" s="393"/>
      <c r="U531" s="393"/>
      <c r="V531" s="393"/>
      <c r="W531" s="393"/>
      <c r="X531" s="368"/>
      <c r="Y531" s="88"/>
      <c r="Z531" s="60"/>
      <c r="AA531" s="60"/>
      <c r="AB531" s="60"/>
      <c r="AC531" s="61"/>
      <c r="AD531" s="61"/>
      <c r="AE531" s="5"/>
      <c r="AF531" s="6"/>
      <c r="AG531" s="7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</row>
    <row r="532" spans="1:51" ht="20.25" customHeight="1">
      <c r="A532" s="74">
        <v>514</v>
      </c>
      <c r="B532" s="74">
        <v>18</v>
      </c>
      <c r="C532" s="75" t="s">
        <v>3274</v>
      </c>
      <c r="D532" s="76" t="s">
        <v>3275</v>
      </c>
      <c r="E532" s="76" t="s">
        <v>3276</v>
      </c>
      <c r="F532" s="57">
        <v>13353477350</v>
      </c>
      <c r="G532" s="76" t="s">
        <v>3277</v>
      </c>
      <c r="H532" s="236" t="s">
        <v>5151</v>
      </c>
      <c r="I532" s="76" t="s">
        <v>3278</v>
      </c>
      <c r="J532" s="57"/>
      <c r="K532" s="58">
        <v>4</v>
      </c>
      <c r="L532" s="76" t="s">
        <v>216</v>
      </c>
      <c r="M532" s="424" t="s">
        <v>3279</v>
      </c>
      <c r="N532" s="393"/>
      <c r="O532" s="393"/>
      <c r="P532" s="393"/>
      <c r="Q532" s="393"/>
      <c r="R532" s="393"/>
      <c r="S532" s="393"/>
      <c r="T532" s="393"/>
      <c r="U532" s="393"/>
      <c r="V532" s="393"/>
      <c r="W532" s="393"/>
      <c r="X532" s="368"/>
      <c r="Y532" s="88"/>
      <c r="Z532" s="60"/>
      <c r="AA532" s="60"/>
      <c r="AB532" s="60"/>
      <c r="AC532" s="61"/>
      <c r="AD532" s="61"/>
      <c r="AE532" s="5"/>
      <c r="AF532" s="6"/>
      <c r="AG532" s="7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</row>
    <row r="533" spans="1:51" ht="20.25" customHeight="1">
      <c r="A533" s="74">
        <v>515</v>
      </c>
      <c r="B533" s="74">
        <v>19</v>
      </c>
      <c r="C533" s="75" t="s">
        <v>1667</v>
      </c>
      <c r="D533" s="76" t="s">
        <v>1564</v>
      </c>
      <c r="E533" s="76" t="s">
        <v>3280</v>
      </c>
      <c r="F533" s="57">
        <v>32760023025</v>
      </c>
      <c r="G533" s="76" t="s">
        <v>3281</v>
      </c>
      <c r="H533" s="236" t="s">
        <v>5152</v>
      </c>
      <c r="I533" s="76" t="s">
        <v>557</v>
      </c>
      <c r="J533" s="76" t="s">
        <v>558</v>
      </c>
      <c r="K533" s="58"/>
      <c r="L533" s="76" t="s">
        <v>24</v>
      </c>
      <c r="M533" s="422" t="s">
        <v>3282</v>
      </c>
      <c r="N533" s="293"/>
      <c r="O533" s="293"/>
      <c r="P533" s="293"/>
      <c r="Q533" s="293"/>
      <c r="R533" s="293"/>
      <c r="S533" s="293"/>
      <c r="T533" s="293"/>
      <c r="U533" s="293"/>
      <c r="V533" s="293"/>
      <c r="W533" s="293"/>
      <c r="X533" s="363"/>
      <c r="Y533" s="181"/>
      <c r="Z533" s="60"/>
      <c r="AA533" s="60"/>
      <c r="AB533" s="85"/>
      <c r="AC533" s="61"/>
      <c r="AD533" s="61"/>
      <c r="AE533" s="5"/>
      <c r="AF533" s="6"/>
      <c r="AG533" s="7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</row>
    <row r="534" spans="1:51" ht="20.25" customHeight="1">
      <c r="A534" s="74">
        <v>516</v>
      </c>
      <c r="B534" s="74">
        <v>20</v>
      </c>
      <c r="C534" s="75" t="s">
        <v>3283</v>
      </c>
      <c r="D534" s="76" t="s">
        <v>3284</v>
      </c>
      <c r="E534" s="76" t="s">
        <v>3285</v>
      </c>
      <c r="F534" s="57">
        <v>76603034249</v>
      </c>
      <c r="G534" s="76" t="s">
        <v>3286</v>
      </c>
      <c r="H534" s="236" t="s">
        <v>5153</v>
      </c>
      <c r="I534" s="76" t="s">
        <v>408</v>
      </c>
      <c r="J534" s="76" t="s">
        <v>566</v>
      </c>
      <c r="K534" s="58">
        <v>10</v>
      </c>
      <c r="L534" s="58" t="s">
        <v>1682</v>
      </c>
      <c r="M534" s="424" t="s">
        <v>3287</v>
      </c>
      <c r="N534" s="393"/>
      <c r="O534" s="393"/>
      <c r="P534" s="393"/>
      <c r="Q534" s="393"/>
      <c r="R534" s="393"/>
      <c r="S534" s="393"/>
      <c r="T534" s="393"/>
      <c r="U534" s="393"/>
      <c r="V534" s="393"/>
      <c r="W534" s="393"/>
      <c r="X534" s="368"/>
      <c r="Y534" s="128"/>
      <c r="Z534" s="60"/>
      <c r="AA534" s="60"/>
      <c r="AB534" s="121"/>
      <c r="AC534" s="61"/>
      <c r="AD534" s="61"/>
      <c r="AE534" s="5"/>
      <c r="AF534" s="6"/>
      <c r="AG534" s="7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</row>
    <row r="535" spans="1:51" ht="20.25" customHeight="1">
      <c r="A535" s="74">
        <v>517</v>
      </c>
      <c r="B535" s="74">
        <v>21</v>
      </c>
      <c r="C535" s="75" t="s">
        <v>1087</v>
      </c>
      <c r="D535" s="76" t="s">
        <v>3288</v>
      </c>
      <c r="E535" s="76" t="s">
        <v>3289</v>
      </c>
      <c r="F535" s="57">
        <v>74144075875</v>
      </c>
      <c r="G535" s="76" t="s">
        <v>3290</v>
      </c>
      <c r="H535" s="236" t="s">
        <v>5154</v>
      </c>
      <c r="I535" s="76" t="s">
        <v>341</v>
      </c>
      <c r="J535" s="57"/>
      <c r="K535" s="58"/>
      <c r="L535" s="76" t="s">
        <v>3236</v>
      </c>
      <c r="M535" s="424"/>
      <c r="N535" s="393"/>
      <c r="O535" s="393"/>
      <c r="P535" s="393"/>
      <c r="Q535" s="393"/>
      <c r="R535" s="393"/>
      <c r="S535" s="393"/>
      <c r="T535" s="393"/>
      <c r="U535" s="393"/>
      <c r="V535" s="393"/>
      <c r="W535" s="393"/>
      <c r="X535" s="365"/>
      <c r="Y535" s="120"/>
      <c r="Z535" s="60"/>
      <c r="AA535" s="60"/>
      <c r="AB535" s="60"/>
      <c r="AC535" s="61"/>
      <c r="AD535" s="61"/>
      <c r="AE535" s="5"/>
      <c r="AF535" s="6"/>
      <c r="AG535" s="7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</row>
    <row r="536" spans="1:51" ht="20.25" customHeight="1">
      <c r="A536" s="74">
        <v>518</v>
      </c>
      <c r="B536" s="74">
        <v>22</v>
      </c>
      <c r="C536" s="75" t="s">
        <v>882</v>
      </c>
      <c r="D536" s="76" t="s">
        <v>633</v>
      </c>
      <c r="E536" s="76" t="s">
        <v>3291</v>
      </c>
      <c r="F536" s="57">
        <v>65358699321</v>
      </c>
      <c r="G536" s="76" t="s">
        <v>3292</v>
      </c>
      <c r="H536" s="236" t="s">
        <v>5155</v>
      </c>
      <c r="I536" s="76" t="s">
        <v>201</v>
      </c>
      <c r="J536" s="76" t="s">
        <v>23</v>
      </c>
      <c r="K536" s="58">
        <v>2</v>
      </c>
      <c r="L536" s="76" t="s">
        <v>1336</v>
      </c>
      <c r="M536" s="424" t="s">
        <v>808</v>
      </c>
      <c r="N536" s="393"/>
      <c r="O536" s="393"/>
      <c r="P536" s="393"/>
      <c r="Q536" s="393"/>
      <c r="R536" s="393"/>
      <c r="S536" s="393"/>
      <c r="T536" s="393"/>
      <c r="U536" s="393"/>
      <c r="V536" s="393"/>
      <c r="W536" s="393"/>
      <c r="X536" s="368"/>
      <c r="Y536" s="120"/>
      <c r="Z536" s="60"/>
      <c r="AA536" s="60"/>
      <c r="AB536" s="60"/>
      <c r="AC536" s="61"/>
      <c r="AD536" s="61"/>
      <c r="AE536" s="5"/>
      <c r="AF536" s="6"/>
      <c r="AG536" s="7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</row>
    <row r="537" spans="1:51" ht="20.25" customHeight="1">
      <c r="A537" s="74">
        <v>519</v>
      </c>
      <c r="B537" s="74">
        <v>23</v>
      </c>
      <c r="C537" s="75" t="s">
        <v>3293</v>
      </c>
      <c r="D537" s="76" t="s">
        <v>2441</v>
      </c>
      <c r="E537" s="76" t="s">
        <v>3294</v>
      </c>
      <c r="F537" s="57">
        <v>11202499456</v>
      </c>
      <c r="G537" s="76" t="s">
        <v>3295</v>
      </c>
      <c r="H537" s="236" t="s">
        <v>5156</v>
      </c>
      <c r="I537" s="76" t="s">
        <v>331</v>
      </c>
      <c r="J537" s="76" t="s">
        <v>161</v>
      </c>
      <c r="K537" s="58">
        <v>7</v>
      </c>
      <c r="L537" s="76" t="s">
        <v>1170</v>
      </c>
      <c r="M537" s="422" t="s">
        <v>1626</v>
      </c>
      <c r="N537" s="293"/>
      <c r="O537" s="293"/>
      <c r="P537" s="293"/>
      <c r="Q537" s="293"/>
      <c r="R537" s="293"/>
      <c r="S537" s="293"/>
      <c r="T537" s="293"/>
      <c r="U537" s="293"/>
      <c r="V537" s="293"/>
      <c r="W537" s="293"/>
      <c r="X537" s="363"/>
      <c r="Y537" s="88"/>
      <c r="Z537" s="60"/>
      <c r="AA537" s="60"/>
      <c r="AB537" s="60"/>
      <c r="AC537" s="61"/>
      <c r="AD537" s="61"/>
      <c r="AE537" s="8"/>
      <c r="AF537" s="9"/>
      <c r="AG537" s="10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</row>
    <row r="538" spans="1:51" ht="20.25" customHeight="1">
      <c r="A538" s="74">
        <v>520</v>
      </c>
      <c r="B538" s="74">
        <v>24</v>
      </c>
      <c r="C538" s="75" t="s">
        <v>3296</v>
      </c>
      <c r="D538" s="76" t="s">
        <v>3297</v>
      </c>
      <c r="E538" s="76" t="s">
        <v>3298</v>
      </c>
      <c r="F538" s="57">
        <v>15530245008</v>
      </c>
      <c r="G538" s="76" t="s">
        <v>3299</v>
      </c>
      <c r="H538" s="236" t="s">
        <v>5157</v>
      </c>
      <c r="I538" s="76" t="s">
        <v>173</v>
      </c>
      <c r="J538" s="76" t="s">
        <v>884</v>
      </c>
      <c r="K538" s="58">
        <v>2</v>
      </c>
      <c r="L538" s="76" t="s">
        <v>24</v>
      </c>
      <c r="M538" s="422" t="s">
        <v>3300</v>
      </c>
      <c r="N538" s="293"/>
      <c r="O538" s="293"/>
      <c r="P538" s="293"/>
      <c r="Q538" s="293"/>
      <c r="R538" s="293"/>
      <c r="S538" s="293"/>
      <c r="T538" s="293"/>
      <c r="U538" s="293"/>
      <c r="V538" s="293"/>
      <c r="W538" s="293"/>
      <c r="X538" s="369"/>
      <c r="Y538" s="97"/>
      <c r="Z538" s="60"/>
      <c r="AA538" s="60"/>
      <c r="AB538" s="60"/>
      <c r="AC538" s="61"/>
      <c r="AD538" s="61"/>
      <c r="AE538" s="5"/>
      <c r="AF538" s="6"/>
      <c r="AG538" s="7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</row>
    <row r="539" spans="1:51" ht="20.25" customHeight="1">
      <c r="A539" s="74">
        <v>521</v>
      </c>
      <c r="B539" s="74">
        <v>25</v>
      </c>
      <c r="C539" s="75" t="s">
        <v>2327</v>
      </c>
      <c r="D539" s="76" t="s">
        <v>3301</v>
      </c>
      <c r="E539" s="76" t="s">
        <v>3302</v>
      </c>
      <c r="F539" s="57">
        <v>19696147706</v>
      </c>
      <c r="G539" s="76" t="s">
        <v>3303</v>
      </c>
      <c r="H539" s="236" t="s">
        <v>5158</v>
      </c>
      <c r="I539" s="76" t="s">
        <v>3304</v>
      </c>
      <c r="J539" s="76" t="s">
        <v>1721</v>
      </c>
      <c r="K539" s="58">
        <v>8</v>
      </c>
      <c r="L539" s="76" t="s">
        <v>2638</v>
      </c>
      <c r="M539" s="422" t="s">
        <v>1614</v>
      </c>
      <c r="N539" s="293"/>
      <c r="O539" s="293"/>
      <c r="P539" s="293"/>
      <c r="Q539" s="293"/>
      <c r="R539" s="293"/>
      <c r="S539" s="293"/>
      <c r="T539" s="293"/>
      <c r="U539" s="293"/>
      <c r="V539" s="293"/>
      <c r="W539" s="293"/>
      <c r="X539" s="363"/>
      <c r="Y539" s="88"/>
      <c r="Z539" s="60"/>
      <c r="AA539" s="60"/>
      <c r="AB539" s="60"/>
      <c r="AC539" s="61"/>
      <c r="AD539" s="61"/>
      <c r="AE539" s="8"/>
      <c r="AF539" s="9"/>
      <c r="AG539" s="10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</row>
    <row r="540" spans="1:51" ht="20.25" customHeight="1">
      <c r="A540" s="74">
        <v>522</v>
      </c>
      <c r="B540" s="74">
        <v>26</v>
      </c>
      <c r="C540" s="75" t="s">
        <v>3305</v>
      </c>
      <c r="D540" s="76" t="s">
        <v>3306</v>
      </c>
      <c r="E540" s="76" t="s">
        <v>3307</v>
      </c>
      <c r="F540" s="57">
        <v>85575996593</v>
      </c>
      <c r="G540" s="76" t="s">
        <v>3308</v>
      </c>
      <c r="H540" s="236" t="s">
        <v>3309</v>
      </c>
      <c r="I540" s="76" t="s">
        <v>350</v>
      </c>
      <c r="J540" s="76" t="s">
        <v>351</v>
      </c>
      <c r="K540" s="58">
        <v>5</v>
      </c>
      <c r="L540" s="76" t="s">
        <v>595</v>
      </c>
      <c r="M540" s="426" t="s">
        <v>3310</v>
      </c>
      <c r="N540" s="293"/>
      <c r="O540" s="293"/>
      <c r="P540" s="293"/>
      <c r="Q540" s="293"/>
      <c r="R540" s="293"/>
      <c r="S540" s="293"/>
      <c r="T540" s="293"/>
      <c r="U540" s="293"/>
      <c r="V540" s="293"/>
      <c r="W540" s="293"/>
      <c r="X540" s="363"/>
      <c r="Y540" s="88"/>
      <c r="Z540" s="60"/>
      <c r="AA540" s="60"/>
      <c r="AB540" s="60"/>
      <c r="AC540" s="61"/>
      <c r="AD540" s="61"/>
      <c r="AE540" s="12"/>
      <c r="AF540" s="13"/>
      <c r="AG540" s="7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</row>
    <row r="541" spans="1:51" ht="20.25" customHeight="1">
      <c r="A541" s="74">
        <v>523</v>
      </c>
      <c r="B541" s="74">
        <v>27</v>
      </c>
      <c r="C541" s="75" t="s">
        <v>3311</v>
      </c>
      <c r="D541" s="76" t="s">
        <v>907</v>
      </c>
      <c r="E541" s="76" t="s">
        <v>3312</v>
      </c>
      <c r="F541" s="57">
        <v>35537323890</v>
      </c>
      <c r="G541" s="76" t="s">
        <v>3313</v>
      </c>
      <c r="H541" s="236" t="s">
        <v>5159</v>
      </c>
      <c r="I541" s="76" t="s">
        <v>31</v>
      </c>
      <c r="J541" s="76" t="s">
        <v>1012</v>
      </c>
      <c r="K541" s="58"/>
      <c r="L541" s="76" t="s">
        <v>1419</v>
      </c>
      <c r="M541" s="421" t="s">
        <v>3314</v>
      </c>
      <c r="N541" s="293"/>
      <c r="O541" s="293"/>
      <c r="P541" s="293"/>
      <c r="Q541" s="293"/>
      <c r="R541" s="293"/>
      <c r="S541" s="293"/>
      <c r="T541" s="293"/>
      <c r="U541" s="293"/>
      <c r="V541" s="293"/>
      <c r="W541" s="293"/>
      <c r="X541" s="363"/>
      <c r="Y541" s="120"/>
      <c r="Z541" s="60"/>
      <c r="AA541" s="60"/>
      <c r="AB541" s="60"/>
      <c r="AC541" s="61"/>
      <c r="AD541" s="61"/>
      <c r="AE541" s="5"/>
      <c r="AF541" s="6"/>
      <c r="AG541" s="7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</row>
    <row r="542" spans="1:51" ht="20.25" customHeight="1">
      <c r="A542" s="74">
        <v>524</v>
      </c>
      <c r="B542" s="74">
        <v>28</v>
      </c>
      <c r="C542" s="75" t="s">
        <v>3315</v>
      </c>
      <c r="D542" s="76" t="s">
        <v>3316</v>
      </c>
      <c r="E542" s="76" t="s">
        <v>3317</v>
      </c>
      <c r="F542" s="57">
        <v>38898545934</v>
      </c>
      <c r="G542" s="76" t="s">
        <v>3318</v>
      </c>
      <c r="H542" s="236" t="s">
        <v>3319</v>
      </c>
      <c r="I542" s="76" t="s">
        <v>3320</v>
      </c>
      <c r="J542" s="76" t="s">
        <v>3321</v>
      </c>
      <c r="K542" s="58"/>
      <c r="L542" s="76" t="s">
        <v>3322</v>
      </c>
      <c r="M542" s="423" t="s">
        <v>3323</v>
      </c>
      <c r="N542" s="299"/>
      <c r="O542" s="299"/>
      <c r="P542" s="299"/>
      <c r="Q542" s="299"/>
      <c r="R542" s="299"/>
      <c r="S542" s="299"/>
      <c r="T542" s="299"/>
      <c r="U542" s="299"/>
      <c r="V542" s="299"/>
      <c r="W542" s="299"/>
      <c r="X542" s="364"/>
      <c r="Y542" s="128"/>
      <c r="Z542" s="60"/>
      <c r="AA542" s="60"/>
      <c r="AB542" s="60"/>
      <c r="AC542" s="61"/>
      <c r="AD542" s="61"/>
      <c r="AE542" s="5"/>
      <c r="AF542" s="6"/>
      <c r="AG542" s="7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</row>
    <row r="543" spans="1:51" ht="20.25" customHeight="1">
      <c r="A543" s="74">
        <v>525</v>
      </c>
      <c r="B543" s="74">
        <v>29</v>
      </c>
      <c r="C543" s="75" t="s">
        <v>269</v>
      </c>
      <c r="D543" s="76" t="s">
        <v>805</v>
      </c>
      <c r="E543" s="76" t="s">
        <v>3324</v>
      </c>
      <c r="F543" s="57">
        <v>28128730338</v>
      </c>
      <c r="G543" s="76" t="s">
        <v>3325</v>
      </c>
      <c r="H543" s="236" t="s">
        <v>5160</v>
      </c>
      <c r="I543" s="76" t="s">
        <v>828</v>
      </c>
      <c r="J543" s="76" t="s">
        <v>266</v>
      </c>
      <c r="K543" s="58">
        <v>4</v>
      </c>
      <c r="L543" s="76" t="s">
        <v>24</v>
      </c>
      <c r="M543" s="422" t="s">
        <v>3326</v>
      </c>
      <c r="N543" s="293"/>
      <c r="O543" s="293"/>
      <c r="P543" s="293"/>
      <c r="Q543" s="293"/>
      <c r="R543" s="293"/>
      <c r="S543" s="293"/>
      <c r="T543" s="293"/>
      <c r="U543" s="293"/>
      <c r="V543" s="293"/>
      <c r="W543" s="293"/>
      <c r="X543" s="363"/>
      <c r="Y543" s="120"/>
      <c r="Z543" s="60"/>
      <c r="AA543" s="60"/>
      <c r="AB543" s="60"/>
      <c r="AC543" s="61"/>
      <c r="AD543" s="61"/>
      <c r="AE543" s="5"/>
      <c r="AF543" s="6"/>
      <c r="AG543" s="7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</row>
    <row r="544" spans="1:51" ht="20.25" customHeight="1">
      <c r="A544" s="74">
        <v>526</v>
      </c>
      <c r="B544" s="74">
        <v>30</v>
      </c>
      <c r="C544" s="75" t="s">
        <v>288</v>
      </c>
      <c r="D544" s="76" t="s">
        <v>3327</v>
      </c>
      <c r="E544" s="76" t="s">
        <v>3328</v>
      </c>
      <c r="F544" s="57">
        <v>90532235450</v>
      </c>
      <c r="G544" s="76" t="s">
        <v>3329</v>
      </c>
      <c r="H544" s="236" t="s">
        <v>5161</v>
      </c>
      <c r="I544" s="76" t="s">
        <v>201</v>
      </c>
      <c r="J544" s="76" t="s">
        <v>2336</v>
      </c>
      <c r="K544" s="58">
        <v>5</v>
      </c>
      <c r="L544" s="76" t="s">
        <v>3330</v>
      </c>
      <c r="M544" s="422" t="s">
        <v>3331</v>
      </c>
      <c r="N544" s="293"/>
      <c r="O544" s="293"/>
      <c r="P544" s="293"/>
      <c r="Q544" s="293"/>
      <c r="R544" s="293"/>
      <c r="S544" s="293"/>
      <c r="T544" s="293"/>
      <c r="U544" s="293"/>
      <c r="V544" s="293"/>
      <c r="W544" s="293"/>
      <c r="X544" s="363"/>
      <c r="Y544" s="97"/>
      <c r="Z544" s="60"/>
      <c r="AA544" s="60"/>
      <c r="AB544" s="60"/>
      <c r="AC544" s="61"/>
      <c r="AD544" s="61"/>
      <c r="AE544" s="12"/>
      <c r="AF544" s="13"/>
      <c r="AG544" s="10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</row>
    <row r="545" spans="1:51" ht="20.25" customHeight="1">
      <c r="A545" s="74">
        <v>527</v>
      </c>
      <c r="B545" s="74">
        <v>31</v>
      </c>
      <c r="C545" s="75" t="s">
        <v>3332</v>
      </c>
      <c r="D545" s="76" t="s">
        <v>3333</v>
      </c>
      <c r="E545" s="76" t="s">
        <v>3334</v>
      </c>
      <c r="F545" s="57">
        <v>47517908475</v>
      </c>
      <c r="G545" s="76" t="s">
        <v>3335</v>
      </c>
      <c r="H545" s="236" t="s">
        <v>5162</v>
      </c>
      <c r="I545" s="76" t="s">
        <v>201</v>
      </c>
      <c r="J545" s="76" t="s">
        <v>202</v>
      </c>
      <c r="K545" s="58">
        <v>4</v>
      </c>
      <c r="L545" s="76" t="s">
        <v>24</v>
      </c>
      <c r="M545" s="422" t="s">
        <v>1251</v>
      </c>
      <c r="N545" s="293"/>
      <c r="O545" s="293"/>
      <c r="P545" s="293"/>
      <c r="Q545" s="293"/>
      <c r="R545" s="293"/>
      <c r="S545" s="293"/>
      <c r="T545" s="293"/>
      <c r="U545" s="293"/>
      <c r="V545" s="293"/>
      <c r="W545" s="293"/>
      <c r="X545" s="363"/>
      <c r="Y545" s="97"/>
      <c r="Z545" s="60"/>
      <c r="AA545" s="60"/>
      <c r="AB545" s="85"/>
      <c r="AC545" s="61"/>
      <c r="AD545" s="61"/>
      <c r="AE545" s="5"/>
      <c r="AF545" s="6"/>
      <c r="AG545" s="7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</row>
    <row r="546" spans="1:51" ht="20.25" customHeight="1">
      <c r="A546" s="74">
        <v>528</v>
      </c>
      <c r="B546" s="74">
        <v>32</v>
      </c>
      <c r="C546" s="75" t="s">
        <v>3336</v>
      </c>
      <c r="D546" s="76" t="s">
        <v>3337</v>
      </c>
      <c r="E546" s="76" t="s">
        <v>3338</v>
      </c>
      <c r="F546" s="87">
        <v>42315473453</v>
      </c>
      <c r="G546" s="97" t="s">
        <v>3339</v>
      </c>
      <c r="H546" s="242" t="s">
        <v>3340</v>
      </c>
      <c r="I546" s="76" t="s">
        <v>106</v>
      </c>
      <c r="J546" s="76" t="s">
        <v>1837</v>
      </c>
      <c r="K546" s="58"/>
      <c r="L546" s="76"/>
      <c r="M546" s="422" t="s">
        <v>3341</v>
      </c>
      <c r="N546" s="293"/>
      <c r="O546" s="293"/>
      <c r="P546" s="293"/>
      <c r="Q546" s="293"/>
      <c r="R546" s="293"/>
      <c r="S546" s="293"/>
      <c r="T546" s="293"/>
      <c r="U546" s="293"/>
      <c r="V546" s="293"/>
      <c r="W546" s="293"/>
      <c r="X546" s="370"/>
      <c r="Y546" s="97"/>
      <c r="Z546" s="60"/>
      <c r="AA546" s="60"/>
      <c r="AB546" s="96"/>
      <c r="AC546" s="61"/>
      <c r="AD546" s="61"/>
      <c r="AE546" s="5"/>
      <c r="AF546" s="6"/>
      <c r="AG546" s="7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</row>
    <row r="547" spans="1:51" ht="20.25" customHeight="1">
      <c r="A547" s="74">
        <v>529</v>
      </c>
      <c r="B547" s="74">
        <v>33</v>
      </c>
      <c r="C547" s="75" t="s">
        <v>3342</v>
      </c>
      <c r="D547" s="76" t="s">
        <v>3343</v>
      </c>
      <c r="E547" s="76" t="s">
        <v>3344</v>
      </c>
      <c r="F547" s="57">
        <v>82065356399</v>
      </c>
      <c r="G547" s="76" t="s">
        <v>3345</v>
      </c>
      <c r="H547" s="236" t="s">
        <v>5163</v>
      </c>
      <c r="I547" s="76" t="s">
        <v>557</v>
      </c>
      <c r="J547" s="76" t="s">
        <v>587</v>
      </c>
      <c r="K547" s="58">
        <v>2</v>
      </c>
      <c r="L547" s="76" t="s">
        <v>1170</v>
      </c>
      <c r="M547" s="421" t="s">
        <v>3346</v>
      </c>
      <c r="N547" s="293"/>
      <c r="O547" s="293"/>
      <c r="P547" s="293"/>
      <c r="Q547" s="293"/>
      <c r="R547" s="293"/>
      <c r="S547" s="293"/>
      <c r="T547" s="293"/>
      <c r="U547" s="293"/>
      <c r="V547" s="293"/>
      <c r="W547" s="293"/>
      <c r="X547" s="363"/>
      <c r="Y547" s="181"/>
      <c r="Z547" s="60"/>
      <c r="AA547" s="60"/>
      <c r="AB547" s="60"/>
      <c r="AC547" s="61"/>
      <c r="AD547" s="61"/>
      <c r="AE547" s="8"/>
      <c r="AF547" s="9"/>
      <c r="AG547" s="10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</row>
    <row r="548" spans="1:51" ht="20.25" customHeight="1">
      <c r="A548" s="74">
        <v>530</v>
      </c>
      <c r="B548" s="74">
        <v>34</v>
      </c>
      <c r="C548" s="75" t="s">
        <v>3347</v>
      </c>
      <c r="D548" s="76" t="s">
        <v>3348</v>
      </c>
      <c r="E548" s="76" t="s">
        <v>3349</v>
      </c>
      <c r="F548" s="57">
        <v>44641643295</v>
      </c>
      <c r="G548" s="76" t="s">
        <v>3350</v>
      </c>
      <c r="H548" s="240" t="s">
        <v>3351</v>
      </c>
      <c r="I548" s="76" t="s">
        <v>106</v>
      </c>
      <c r="J548" s="76" t="s">
        <v>1837</v>
      </c>
      <c r="K548" s="58">
        <v>4</v>
      </c>
      <c r="L548" s="76" t="s">
        <v>108</v>
      </c>
      <c r="M548" s="422" t="s">
        <v>3352</v>
      </c>
      <c r="N548" s="293"/>
      <c r="O548" s="293"/>
      <c r="P548" s="293"/>
      <c r="Q548" s="293"/>
      <c r="R548" s="293"/>
      <c r="S548" s="293"/>
      <c r="T548" s="293"/>
      <c r="U548" s="293"/>
      <c r="V548" s="293"/>
      <c r="W548" s="293"/>
      <c r="X548" s="363"/>
      <c r="Y548" s="181"/>
      <c r="Z548" s="60"/>
      <c r="AA548" s="60"/>
      <c r="AB548" s="60"/>
      <c r="AC548" s="61"/>
      <c r="AD548" s="61"/>
      <c r="AE548" s="8"/>
      <c r="AF548" s="9"/>
      <c r="AG548" s="10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</row>
    <row r="549" spans="1:51" ht="20.25" customHeight="1">
      <c r="A549" s="74">
        <v>531</v>
      </c>
      <c r="B549" s="74">
        <v>35</v>
      </c>
      <c r="C549" s="75" t="s">
        <v>3046</v>
      </c>
      <c r="D549" s="76" t="s">
        <v>3192</v>
      </c>
      <c r="E549" s="76" t="s">
        <v>3353</v>
      </c>
      <c r="F549" s="57">
        <v>46531402053</v>
      </c>
      <c r="G549" s="76" t="s">
        <v>3354</v>
      </c>
      <c r="H549" s="236" t="s">
        <v>5164</v>
      </c>
      <c r="I549" s="76" t="s">
        <v>557</v>
      </c>
      <c r="J549" s="76" t="s">
        <v>1335</v>
      </c>
      <c r="K549" s="58">
        <v>6</v>
      </c>
      <c r="L549" s="76" t="s">
        <v>24</v>
      </c>
      <c r="M549" s="421" t="s">
        <v>3355</v>
      </c>
      <c r="N549" s="293"/>
      <c r="O549" s="293"/>
      <c r="P549" s="293"/>
      <c r="Q549" s="293"/>
      <c r="R549" s="293"/>
      <c r="S549" s="293"/>
      <c r="T549" s="293"/>
      <c r="U549" s="293"/>
      <c r="V549" s="293"/>
      <c r="W549" s="293"/>
      <c r="X549" s="363"/>
      <c r="Y549" s="120"/>
      <c r="Z549" s="60"/>
      <c r="AA549" s="60"/>
      <c r="AB549" s="60"/>
      <c r="AC549" s="61"/>
      <c r="AD549" s="61"/>
      <c r="AE549" s="5"/>
      <c r="AF549" s="6"/>
      <c r="AG549" s="7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</row>
    <row r="550" spans="1:51" ht="20.25" customHeight="1">
      <c r="A550" s="74">
        <v>532</v>
      </c>
      <c r="B550" s="74">
        <v>36</v>
      </c>
      <c r="C550" s="75" t="s">
        <v>3356</v>
      </c>
      <c r="D550" s="76" t="s">
        <v>3357</v>
      </c>
      <c r="E550" s="76" t="s">
        <v>3358</v>
      </c>
      <c r="F550" s="57">
        <v>31899443033</v>
      </c>
      <c r="G550" s="76" t="s">
        <v>3359</v>
      </c>
      <c r="H550" s="237" t="s">
        <v>3360</v>
      </c>
      <c r="I550" s="76" t="s">
        <v>129</v>
      </c>
      <c r="J550" s="76" t="s">
        <v>139</v>
      </c>
      <c r="K550" s="58">
        <v>4</v>
      </c>
      <c r="L550" s="76" t="s">
        <v>3361</v>
      </c>
      <c r="M550" s="422" t="s">
        <v>3362</v>
      </c>
      <c r="N550" s="293"/>
      <c r="O550" s="293"/>
      <c r="P550" s="293"/>
      <c r="Q550" s="293"/>
      <c r="R550" s="293"/>
      <c r="S550" s="293"/>
      <c r="T550" s="293"/>
      <c r="U550" s="293"/>
      <c r="V550" s="293"/>
      <c r="W550" s="293"/>
      <c r="X550" s="370"/>
      <c r="Y550" s="120"/>
      <c r="Z550" s="60"/>
      <c r="AA550" s="60"/>
      <c r="AB550" s="60"/>
      <c r="AC550" s="61"/>
      <c r="AD550" s="61"/>
      <c r="AE550" s="5"/>
      <c r="AF550" s="6"/>
      <c r="AG550" s="7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</row>
    <row r="551" spans="1:51" ht="20.25" customHeight="1">
      <c r="A551" s="74">
        <v>533</v>
      </c>
      <c r="B551" s="74">
        <v>37</v>
      </c>
      <c r="C551" s="75" t="s">
        <v>3363</v>
      </c>
      <c r="D551" s="76" t="s">
        <v>3364</v>
      </c>
      <c r="E551" s="76" t="s">
        <v>3365</v>
      </c>
      <c r="F551" s="57">
        <v>13212958387</v>
      </c>
      <c r="G551" s="76" t="s">
        <v>3366</v>
      </c>
      <c r="H551" s="236" t="s">
        <v>5165</v>
      </c>
      <c r="I551" s="76" t="s">
        <v>3367</v>
      </c>
      <c r="J551" s="88" t="s">
        <v>351</v>
      </c>
      <c r="K551" s="58">
        <v>5</v>
      </c>
      <c r="L551" s="76" t="s">
        <v>595</v>
      </c>
      <c r="M551" s="422" t="s">
        <v>3368</v>
      </c>
      <c r="N551" s="293"/>
      <c r="O551" s="293"/>
      <c r="P551" s="293"/>
      <c r="Q551" s="293"/>
      <c r="R551" s="293"/>
      <c r="S551" s="293"/>
      <c r="T551" s="293"/>
      <c r="U551" s="293"/>
      <c r="V551" s="293"/>
      <c r="W551" s="293"/>
      <c r="X551" s="363"/>
      <c r="Y551" s="215"/>
      <c r="Z551" s="60"/>
      <c r="AA551" s="60"/>
      <c r="AB551" s="60"/>
      <c r="AC551" s="61"/>
      <c r="AD551" s="61"/>
      <c r="AE551" s="8"/>
      <c r="AF551" s="9"/>
      <c r="AG551" s="10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</row>
    <row r="552" spans="1:51" ht="20.25" customHeight="1">
      <c r="A552" s="74">
        <v>534</v>
      </c>
      <c r="B552" s="74">
        <v>38</v>
      </c>
      <c r="C552" s="75" t="s">
        <v>3369</v>
      </c>
      <c r="D552" s="76" t="s">
        <v>3370</v>
      </c>
      <c r="E552" s="76" t="s">
        <v>3371</v>
      </c>
      <c r="F552" s="57">
        <v>95667134486</v>
      </c>
      <c r="G552" s="76" t="s">
        <v>3372</v>
      </c>
      <c r="H552" s="236" t="s">
        <v>5166</v>
      </c>
      <c r="I552" s="76" t="s">
        <v>129</v>
      </c>
      <c r="J552" s="76" t="s">
        <v>130</v>
      </c>
      <c r="K552" s="58"/>
      <c r="L552" s="76" t="s">
        <v>3373</v>
      </c>
      <c r="M552" s="427" t="s">
        <v>3374</v>
      </c>
      <c r="N552" s="298"/>
      <c r="O552" s="298"/>
      <c r="P552" s="298"/>
      <c r="Q552" s="298"/>
      <c r="R552" s="298"/>
      <c r="S552" s="298"/>
      <c r="T552" s="298"/>
      <c r="U552" s="298"/>
      <c r="V552" s="298"/>
      <c r="W552" s="298"/>
      <c r="X552" s="366"/>
      <c r="Z552" s="60"/>
      <c r="AA552" s="60"/>
      <c r="AB552" s="60"/>
      <c r="AC552" s="61"/>
      <c r="AD552" s="61"/>
      <c r="AE552" s="5"/>
      <c r="AF552" s="6"/>
      <c r="AG552" s="7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</row>
    <row r="553" spans="1:51" ht="20.25" customHeight="1">
      <c r="A553" s="74">
        <v>535</v>
      </c>
      <c r="B553" s="74">
        <v>39</v>
      </c>
      <c r="C553" s="75" t="s">
        <v>881</v>
      </c>
      <c r="D553" s="76" t="s">
        <v>3375</v>
      </c>
      <c r="E553" s="76" t="s">
        <v>3376</v>
      </c>
      <c r="F553" s="57">
        <v>96073481644</v>
      </c>
      <c r="G553" s="76" t="s">
        <v>3377</v>
      </c>
      <c r="H553" s="236" t="s">
        <v>5167</v>
      </c>
      <c r="I553" s="76" t="s">
        <v>557</v>
      </c>
      <c r="J553" s="120" t="s">
        <v>540</v>
      </c>
      <c r="K553" s="151">
        <v>3</v>
      </c>
      <c r="L553" s="76" t="s">
        <v>500</v>
      </c>
      <c r="M553" s="421" t="s">
        <v>3378</v>
      </c>
      <c r="N553" s="293"/>
      <c r="O553" s="293"/>
      <c r="P553" s="293"/>
      <c r="Q553" s="293"/>
      <c r="R553" s="293"/>
      <c r="S553" s="293"/>
      <c r="T553" s="293"/>
      <c r="U553" s="293"/>
      <c r="V553" s="293"/>
      <c r="W553" s="293"/>
      <c r="X553" s="363"/>
      <c r="Y553" s="88"/>
      <c r="Z553" s="60"/>
      <c r="AA553" s="60"/>
      <c r="AB553" s="85"/>
      <c r="AC553" s="61"/>
      <c r="AD553" s="61"/>
      <c r="AE553" s="5"/>
      <c r="AF553" s="6"/>
      <c r="AG553" s="7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</row>
    <row r="554" spans="1:51" ht="20.25" customHeight="1">
      <c r="A554" s="74">
        <v>536</v>
      </c>
      <c r="B554" s="74">
        <v>40</v>
      </c>
      <c r="C554" s="75" t="s">
        <v>873</v>
      </c>
      <c r="D554" s="76" t="s">
        <v>1624</v>
      </c>
      <c r="E554" s="76" t="s">
        <v>3379</v>
      </c>
      <c r="F554" s="57">
        <v>81664524245</v>
      </c>
      <c r="G554" s="76" t="s">
        <v>3380</v>
      </c>
      <c r="H554" s="236" t="s">
        <v>5168</v>
      </c>
      <c r="I554" s="76" t="s">
        <v>828</v>
      </c>
      <c r="J554" s="76" t="s">
        <v>332</v>
      </c>
      <c r="K554" s="58">
        <v>3</v>
      </c>
      <c r="L554" s="76" t="s">
        <v>500</v>
      </c>
      <c r="M554" s="422" t="s">
        <v>1619</v>
      </c>
      <c r="N554" s="293"/>
      <c r="O554" s="293"/>
      <c r="P554" s="293"/>
      <c r="Q554" s="293"/>
      <c r="R554" s="293"/>
      <c r="S554" s="293"/>
      <c r="T554" s="293"/>
      <c r="U554" s="293"/>
      <c r="V554" s="293"/>
      <c r="W554" s="293"/>
      <c r="X554" s="363"/>
      <c r="Y554" s="88"/>
      <c r="Z554" s="60"/>
      <c r="AA554" s="60"/>
      <c r="AB554" s="60"/>
      <c r="AC554" s="61"/>
      <c r="AD554" s="61"/>
      <c r="AE554" s="5"/>
      <c r="AF554" s="6"/>
      <c r="AG554" s="7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</row>
    <row r="555" spans="1:51" ht="20.25" customHeight="1">
      <c r="A555" s="74">
        <v>537</v>
      </c>
      <c r="B555" s="74">
        <v>41</v>
      </c>
      <c r="C555" s="75" t="s">
        <v>900</v>
      </c>
      <c r="D555" s="76" t="s">
        <v>1598</v>
      </c>
      <c r="E555" s="76" t="s">
        <v>3381</v>
      </c>
      <c r="F555" s="243" t="s">
        <v>3382</v>
      </c>
      <c r="G555" s="76" t="s">
        <v>3383</v>
      </c>
      <c r="H555" s="236" t="s">
        <v>5169</v>
      </c>
      <c r="I555" s="76" t="s">
        <v>3384</v>
      </c>
      <c r="J555" s="76" t="s">
        <v>161</v>
      </c>
      <c r="K555" s="58">
        <v>10</v>
      </c>
      <c r="L555" s="76" t="s">
        <v>24</v>
      </c>
      <c r="M555" s="422" t="s">
        <v>3385</v>
      </c>
      <c r="N555" s="293"/>
      <c r="O555" s="293"/>
      <c r="P555" s="293"/>
      <c r="Q555" s="293"/>
      <c r="R555" s="293"/>
      <c r="S555" s="293"/>
      <c r="T555" s="293"/>
      <c r="U555" s="293"/>
      <c r="V555" s="293"/>
      <c r="W555" s="293"/>
      <c r="X555" s="363"/>
      <c r="Y555" s="59"/>
      <c r="Z555" s="121"/>
      <c r="AA555" s="60"/>
      <c r="AB555" s="60"/>
      <c r="AC555" s="61"/>
      <c r="AD555" s="61"/>
      <c r="AE555" s="5"/>
      <c r="AF555" s="6"/>
      <c r="AG555" s="7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</row>
    <row r="556" spans="1:51" ht="20.25" customHeight="1">
      <c r="A556" s="74">
        <v>538</v>
      </c>
      <c r="B556" s="74">
        <v>42</v>
      </c>
      <c r="C556" s="75" t="s">
        <v>879</v>
      </c>
      <c r="D556" s="76" t="s">
        <v>880</v>
      </c>
      <c r="E556" s="76" t="s">
        <v>3386</v>
      </c>
      <c r="F556" s="57">
        <v>56391798560</v>
      </c>
      <c r="G556" s="76" t="s">
        <v>3387</v>
      </c>
      <c r="H556" s="236" t="s">
        <v>5170</v>
      </c>
      <c r="I556" s="76" t="s">
        <v>936</v>
      </c>
      <c r="J556" s="57"/>
      <c r="K556" s="58">
        <v>4</v>
      </c>
      <c r="L556" s="76" t="s">
        <v>24</v>
      </c>
      <c r="M556" s="422" t="s">
        <v>803</v>
      </c>
      <c r="N556" s="293"/>
      <c r="O556" s="293"/>
      <c r="P556" s="293"/>
      <c r="Q556" s="293"/>
      <c r="R556" s="293"/>
      <c r="S556" s="293"/>
      <c r="T556" s="293"/>
      <c r="U556" s="293"/>
      <c r="V556" s="293"/>
      <c r="W556" s="293"/>
      <c r="X556" s="363"/>
      <c r="Y556" s="120"/>
      <c r="Z556" s="60"/>
      <c r="AA556" s="60"/>
      <c r="AB556" s="60"/>
      <c r="AC556" s="61"/>
      <c r="AD556" s="61"/>
      <c r="AE556" s="5"/>
      <c r="AF556" s="6"/>
      <c r="AG556" s="7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</row>
    <row r="557" spans="1:51" ht="20.25" customHeight="1">
      <c r="A557" s="74">
        <v>539</v>
      </c>
      <c r="B557" s="74">
        <v>43</v>
      </c>
      <c r="C557" s="75" t="s">
        <v>3388</v>
      </c>
      <c r="D557" s="76" t="s">
        <v>3389</v>
      </c>
      <c r="E557" s="76" t="s">
        <v>3390</v>
      </c>
      <c r="F557" s="57">
        <v>19379378995</v>
      </c>
      <c r="G557" s="76" t="s">
        <v>3391</v>
      </c>
      <c r="H557" s="242" t="s">
        <v>3392</v>
      </c>
      <c r="I557" s="76" t="s">
        <v>416</v>
      </c>
      <c r="J557" s="57" t="s">
        <v>3393</v>
      </c>
      <c r="K557" s="58">
        <v>12</v>
      </c>
      <c r="L557" s="76" t="s">
        <v>3394</v>
      </c>
      <c r="M557" s="428" t="s">
        <v>3395</v>
      </c>
      <c r="N557" s="299"/>
      <c r="O557" s="299"/>
      <c r="P557" s="299"/>
      <c r="Q557" s="299"/>
      <c r="R557" s="299"/>
      <c r="S557" s="299"/>
      <c r="T557" s="299"/>
      <c r="U557" s="299"/>
      <c r="V557" s="299"/>
      <c r="W557" s="299"/>
      <c r="X557" s="363"/>
      <c r="Y557" s="120"/>
      <c r="Z557" s="60"/>
      <c r="AA557" s="60"/>
      <c r="AB557" s="60"/>
      <c r="AC557" s="61"/>
      <c r="AD557" s="61"/>
      <c r="AE557" s="5"/>
      <c r="AF557" s="6"/>
      <c r="AG557" s="7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</row>
    <row r="558" spans="1:51" ht="20.25" customHeight="1">
      <c r="A558" s="74">
        <v>540</v>
      </c>
      <c r="B558" s="74">
        <v>44</v>
      </c>
      <c r="C558" s="75" t="s">
        <v>3396</v>
      </c>
      <c r="D558" s="76" t="s">
        <v>3397</v>
      </c>
      <c r="E558" s="76" t="s">
        <v>3398</v>
      </c>
      <c r="F558" s="57">
        <v>80549623805</v>
      </c>
      <c r="G558" s="76" t="s">
        <v>3399</v>
      </c>
      <c r="H558" s="236" t="s">
        <v>5171</v>
      </c>
      <c r="I558" s="76" t="s">
        <v>430</v>
      </c>
      <c r="J558" s="76" t="s">
        <v>930</v>
      </c>
      <c r="K558" s="58">
        <v>4</v>
      </c>
      <c r="L558" s="76" t="s">
        <v>24</v>
      </c>
      <c r="M558" s="421" t="s">
        <v>3400</v>
      </c>
      <c r="N558" s="293"/>
      <c r="O558" s="293"/>
      <c r="P558" s="293"/>
      <c r="Q558" s="293"/>
      <c r="R558" s="293"/>
      <c r="S558" s="293"/>
      <c r="T558" s="293"/>
      <c r="U558" s="293"/>
      <c r="V558" s="293"/>
      <c r="W558" s="293"/>
      <c r="X558" s="370"/>
      <c r="Y558" s="88"/>
      <c r="Z558" s="60"/>
      <c r="AA558" s="60"/>
      <c r="AB558" s="85"/>
      <c r="AC558" s="61"/>
      <c r="AD558" s="61"/>
      <c r="AE558" s="5"/>
      <c r="AF558" s="6"/>
      <c r="AG558" s="7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</row>
    <row r="559" spans="1:51" ht="39.75" customHeight="1">
      <c r="A559" s="74"/>
      <c r="B559" s="74"/>
      <c r="C559" s="289" t="s">
        <v>3401</v>
      </c>
      <c r="D559" s="59"/>
      <c r="E559" s="72"/>
      <c r="F559" s="72"/>
      <c r="G559" s="72"/>
      <c r="H559" s="153"/>
      <c r="I559" s="59"/>
      <c r="J559" s="56"/>
      <c r="K559" s="58"/>
      <c r="L559" s="244"/>
      <c r="M559" s="409"/>
      <c r="X559" s="371"/>
      <c r="Y559" s="245"/>
      <c r="Z559" s="60"/>
      <c r="AA559" s="60"/>
      <c r="AB559" s="60"/>
      <c r="AC559" s="61"/>
      <c r="AD559" s="61"/>
      <c r="AE559" s="5"/>
      <c r="AF559" s="6"/>
      <c r="AG559" s="7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</row>
    <row r="560" spans="1:51" ht="19.5" customHeight="1">
      <c r="A560" s="74">
        <v>541</v>
      </c>
      <c r="B560" s="74">
        <v>1</v>
      </c>
      <c r="C560" s="118" t="s">
        <v>5061</v>
      </c>
      <c r="D560" s="76" t="s">
        <v>3402</v>
      </c>
      <c r="E560" s="76" t="s">
        <v>3403</v>
      </c>
      <c r="F560" s="57">
        <v>63904969870</v>
      </c>
      <c r="G560" s="76" t="s">
        <v>3404</v>
      </c>
      <c r="H560" s="77" t="s">
        <v>5062</v>
      </c>
      <c r="I560" s="76" t="s">
        <v>341</v>
      </c>
      <c r="J560" s="76" t="s">
        <v>332</v>
      </c>
      <c r="K560" s="58">
        <v>3</v>
      </c>
      <c r="L560" s="76" t="s">
        <v>3405</v>
      </c>
      <c r="M560" s="429" t="s">
        <v>3406</v>
      </c>
      <c r="N560" s="293"/>
      <c r="O560" s="293"/>
      <c r="P560" s="293"/>
      <c r="Q560" s="293"/>
      <c r="R560" s="293"/>
      <c r="S560" s="293"/>
      <c r="T560" s="293"/>
      <c r="U560" s="293"/>
      <c r="V560" s="293"/>
      <c r="W560" s="293"/>
      <c r="X560" s="350"/>
      <c r="Y560" s="143"/>
      <c r="Z560" s="60"/>
      <c r="AA560" s="60"/>
      <c r="AB560" s="85"/>
      <c r="AC560" s="61"/>
      <c r="AD560" s="61"/>
      <c r="AE560" s="5"/>
      <c r="AF560" s="6"/>
      <c r="AG560" s="7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</row>
    <row r="561" spans="1:51" ht="19.5" customHeight="1">
      <c r="A561" s="74">
        <v>542</v>
      </c>
      <c r="B561" s="74">
        <v>2</v>
      </c>
      <c r="C561" s="118" t="s">
        <v>3407</v>
      </c>
      <c r="D561" s="76" t="s">
        <v>3408</v>
      </c>
      <c r="E561" s="76" t="s">
        <v>3409</v>
      </c>
      <c r="F561" s="57">
        <v>42749871786</v>
      </c>
      <c r="G561" s="76" t="s">
        <v>3410</v>
      </c>
      <c r="H561" s="83" t="s">
        <v>3411</v>
      </c>
      <c r="I561" s="76" t="s">
        <v>81</v>
      </c>
      <c r="J561" s="76" t="s">
        <v>82</v>
      </c>
      <c r="K561" s="58">
        <v>5</v>
      </c>
      <c r="L561" s="76" t="s">
        <v>83</v>
      </c>
      <c r="M561" s="429" t="s">
        <v>679</v>
      </c>
      <c r="N561" s="293"/>
      <c r="O561" s="293"/>
      <c r="P561" s="293"/>
      <c r="Q561" s="293"/>
      <c r="R561" s="293"/>
      <c r="S561" s="293"/>
      <c r="T561" s="293"/>
      <c r="U561" s="293"/>
      <c r="V561" s="293"/>
      <c r="W561" s="293"/>
      <c r="X561" s="349"/>
      <c r="Y561" s="143"/>
      <c r="Z561" s="60"/>
      <c r="AA561" s="60"/>
      <c r="AB561" s="96"/>
      <c r="AC561" s="61"/>
      <c r="AD561" s="61"/>
      <c r="AE561" s="5"/>
      <c r="AF561" s="6"/>
      <c r="AG561" s="7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</row>
    <row r="562" spans="1:51" ht="20.25" customHeight="1">
      <c r="A562" s="74">
        <v>543</v>
      </c>
      <c r="B562" s="74">
        <v>3</v>
      </c>
      <c r="C562" s="75" t="s">
        <v>3412</v>
      </c>
      <c r="D562" s="76" t="s">
        <v>3413</v>
      </c>
      <c r="E562" s="76" t="s">
        <v>3414</v>
      </c>
      <c r="F562" s="57">
        <v>78856986826</v>
      </c>
      <c r="G562" s="76" t="s">
        <v>3415</v>
      </c>
      <c r="H562" s="77" t="s">
        <v>3416</v>
      </c>
      <c r="I562" s="76" t="s">
        <v>1018</v>
      </c>
      <c r="J562" s="76" t="s">
        <v>829</v>
      </c>
      <c r="K562" s="58">
        <v>3</v>
      </c>
      <c r="L562" s="76" t="s">
        <v>3373</v>
      </c>
      <c r="M562" s="420" t="s">
        <v>3417</v>
      </c>
      <c r="N562" s="293"/>
      <c r="O562" s="293"/>
      <c r="P562" s="293"/>
      <c r="Q562" s="293"/>
      <c r="R562" s="293"/>
      <c r="S562" s="293"/>
      <c r="T562" s="293"/>
      <c r="U562" s="293"/>
      <c r="V562" s="293"/>
      <c r="W562" s="293"/>
      <c r="X562" s="350"/>
      <c r="Y562" s="143"/>
      <c r="Z562" s="60"/>
      <c r="AA562" s="60"/>
      <c r="AB562" s="60"/>
      <c r="AC562" s="61"/>
      <c r="AD562" s="61"/>
      <c r="AE562" s="5"/>
      <c r="AF562" s="6"/>
      <c r="AG562" s="7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</row>
    <row r="563" spans="1:51" ht="20.25" customHeight="1">
      <c r="A563" s="74">
        <v>544</v>
      </c>
      <c r="B563" s="74">
        <v>4</v>
      </c>
      <c r="C563" s="75" t="s">
        <v>3418</v>
      </c>
      <c r="D563" s="76" t="s">
        <v>3419</v>
      </c>
      <c r="E563" s="76" t="s">
        <v>3420</v>
      </c>
      <c r="F563" s="57">
        <v>57436529895</v>
      </c>
      <c r="G563" s="76" t="s">
        <v>3421</v>
      </c>
      <c r="H563" s="83" t="s">
        <v>3422</v>
      </c>
      <c r="I563" s="76" t="s">
        <v>430</v>
      </c>
      <c r="J563" s="76" t="s">
        <v>930</v>
      </c>
      <c r="K563" s="58">
        <v>4</v>
      </c>
      <c r="L563" s="76" t="s">
        <v>500</v>
      </c>
      <c r="M563" s="420" t="s">
        <v>3423</v>
      </c>
      <c r="N563" s="293"/>
      <c r="O563" s="293"/>
      <c r="P563" s="293"/>
      <c r="Q563" s="293"/>
      <c r="R563" s="293"/>
      <c r="S563" s="293"/>
      <c r="T563" s="293"/>
      <c r="U563" s="293"/>
      <c r="V563" s="293"/>
      <c r="W563" s="293"/>
      <c r="X563" s="350"/>
      <c r="Y563" s="143"/>
      <c r="Z563" s="60"/>
      <c r="AA563" s="60"/>
      <c r="AB563" s="60"/>
      <c r="AC563" s="61"/>
      <c r="AD563" s="61"/>
      <c r="AE563" s="5"/>
      <c r="AF563" s="6"/>
      <c r="AG563" s="7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</row>
    <row r="564" spans="1:51" ht="20.25" customHeight="1">
      <c r="A564" s="74">
        <v>545</v>
      </c>
      <c r="B564" s="74">
        <v>5</v>
      </c>
      <c r="C564" s="75" t="s">
        <v>3424</v>
      </c>
      <c r="D564" s="76" t="s">
        <v>3425</v>
      </c>
      <c r="E564" s="76" t="s">
        <v>3426</v>
      </c>
      <c r="F564" s="57">
        <v>48863003021</v>
      </c>
      <c r="G564" s="76" t="s">
        <v>3427</v>
      </c>
      <c r="H564" s="102" t="s">
        <v>819</v>
      </c>
      <c r="I564" s="76" t="s">
        <v>258</v>
      </c>
      <c r="J564" s="76" t="s">
        <v>1721</v>
      </c>
      <c r="K564" s="58">
        <v>5</v>
      </c>
      <c r="L564" s="76" t="s">
        <v>302</v>
      </c>
      <c r="M564" s="420" t="s">
        <v>3428</v>
      </c>
      <c r="N564" s="293"/>
      <c r="O564" s="293"/>
      <c r="P564" s="293"/>
      <c r="Q564" s="293"/>
      <c r="R564" s="293"/>
      <c r="S564" s="293"/>
      <c r="T564" s="293"/>
      <c r="U564" s="293"/>
      <c r="V564" s="293"/>
      <c r="W564" s="293"/>
      <c r="X564" s="350"/>
      <c r="Y564" s="143"/>
      <c r="Z564" s="85"/>
      <c r="AA564" s="60"/>
      <c r="AB564" s="60"/>
      <c r="AC564" s="61"/>
      <c r="AD564" s="61"/>
      <c r="AE564" s="5"/>
      <c r="AF564" s="6"/>
      <c r="AG564" s="7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</row>
    <row r="565" spans="1:51" ht="20.25" customHeight="1">
      <c r="A565" s="74">
        <v>546</v>
      </c>
      <c r="B565" s="74">
        <v>6</v>
      </c>
      <c r="C565" s="75" t="s">
        <v>3424</v>
      </c>
      <c r="D565" s="76" t="s">
        <v>3429</v>
      </c>
      <c r="E565" s="76" t="s">
        <v>3430</v>
      </c>
      <c r="F565" s="57">
        <v>70459862544</v>
      </c>
      <c r="G565" s="76" t="s">
        <v>3431</v>
      </c>
      <c r="H565" s="83" t="s">
        <v>3432</v>
      </c>
      <c r="I565" s="76" t="s">
        <v>1018</v>
      </c>
      <c r="J565" s="76" t="s">
        <v>829</v>
      </c>
      <c r="K565" s="58">
        <v>4</v>
      </c>
      <c r="L565" s="76" t="s">
        <v>216</v>
      </c>
      <c r="M565" s="420" t="s">
        <v>3433</v>
      </c>
      <c r="N565" s="293"/>
      <c r="O565" s="293"/>
      <c r="P565" s="293"/>
      <c r="Q565" s="293"/>
      <c r="R565" s="293"/>
      <c r="S565" s="293"/>
      <c r="T565" s="293"/>
      <c r="U565" s="293"/>
      <c r="V565" s="293"/>
      <c r="W565" s="293"/>
      <c r="X565" s="350"/>
      <c r="Y565" s="143"/>
      <c r="Z565" s="246"/>
      <c r="AA565" s="60"/>
      <c r="AB565" s="100"/>
      <c r="AC565" s="61"/>
      <c r="AD565" s="61"/>
      <c r="AE565" s="12"/>
      <c r="AF565" s="13"/>
      <c r="AG565" s="17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</row>
    <row r="566" spans="1:51" ht="20.25" customHeight="1">
      <c r="A566" s="74">
        <v>547</v>
      </c>
      <c r="B566" s="74">
        <v>7</v>
      </c>
      <c r="C566" s="75" t="s">
        <v>3434</v>
      </c>
      <c r="D566" s="76" t="s">
        <v>3435</v>
      </c>
      <c r="E566" s="76" t="s">
        <v>3436</v>
      </c>
      <c r="F566" s="57">
        <v>87159287163</v>
      </c>
      <c r="G566" s="76" t="s">
        <v>3437</v>
      </c>
      <c r="H566" s="126" t="s">
        <v>3438</v>
      </c>
      <c r="I566" s="76" t="s">
        <v>828</v>
      </c>
      <c r="J566" s="76" t="s">
        <v>829</v>
      </c>
      <c r="K566" s="58">
        <v>2</v>
      </c>
      <c r="L566" s="76" t="s">
        <v>1170</v>
      </c>
      <c r="M566" s="420" t="s">
        <v>3439</v>
      </c>
      <c r="N566" s="293"/>
      <c r="O566" s="293"/>
      <c r="P566" s="293"/>
      <c r="Q566" s="293"/>
      <c r="R566" s="293"/>
      <c r="S566" s="293"/>
      <c r="T566" s="293"/>
      <c r="U566" s="293"/>
      <c r="V566" s="293"/>
      <c r="W566" s="293"/>
      <c r="X566" s="350"/>
      <c r="Y566" s="143"/>
      <c r="Z566" s="247"/>
      <c r="AA566" s="60"/>
      <c r="AB566" s="60"/>
      <c r="AC566" s="61"/>
      <c r="AD566" s="61"/>
      <c r="AE566" s="12"/>
      <c r="AF566" s="13"/>
      <c r="AG566" s="7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</row>
    <row r="567" spans="1:51" ht="20.25" customHeight="1">
      <c r="A567" s="74">
        <v>548</v>
      </c>
      <c r="B567" s="74">
        <v>8</v>
      </c>
      <c r="C567" s="75" t="s">
        <v>3440</v>
      </c>
      <c r="D567" s="76" t="s">
        <v>3441</v>
      </c>
      <c r="E567" s="76" t="s">
        <v>3442</v>
      </c>
      <c r="F567" s="84" t="s">
        <v>3443</v>
      </c>
      <c r="G567" s="76" t="s">
        <v>3444</v>
      </c>
      <c r="H567" s="102" t="s">
        <v>5063</v>
      </c>
      <c r="I567" s="76" t="s">
        <v>201</v>
      </c>
      <c r="J567" s="76" t="s">
        <v>506</v>
      </c>
      <c r="K567" s="58">
        <v>3</v>
      </c>
      <c r="L567" s="76" t="s">
        <v>2474</v>
      </c>
      <c r="M567" s="420"/>
      <c r="N567" s="293"/>
      <c r="O567" s="293"/>
      <c r="P567" s="293"/>
      <c r="Q567" s="293"/>
      <c r="R567" s="293"/>
      <c r="S567" s="293"/>
      <c r="T567" s="293"/>
      <c r="U567" s="293"/>
      <c r="V567" s="293"/>
      <c r="W567" s="293"/>
      <c r="X567" s="349"/>
      <c r="Y567" s="143"/>
      <c r="Z567" s="121"/>
      <c r="AA567" s="60"/>
      <c r="AB567" s="60"/>
      <c r="AC567" s="61"/>
      <c r="AD567" s="61"/>
      <c r="AE567" s="5"/>
      <c r="AF567" s="6"/>
      <c r="AG567" s="7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</row>
    <row r="568" spans="1:51" ht="20.25" customHeight="1">
      <c r="A568" s="74">
        <v>549</v>
      </c>
      <c r="B568" s="74">
        <v>9</v>
      </c>
      <c r="C568" s="75" t="s">
        <v>3445</v>
      </c>
      <c r="D568" s="76" t="s">
        <v>3446</v>
      </c>
      <c r="E568" s="76" t="s">
        <v>3447</v>
      </c>
      <c r="F568" s="57">
        <v>71781493985</v>
      </c>
      <c r="G568" s="76" t="s">
        <v>3448</v>
      </c>
      <c r="H568" s="83" t="s">
        <v>3449</v>
      </c>
      <c r="I568" s="76" t="s">
        <v>70</v>
      </c>
      <c r="J568" s="76" t="s">
        <v>121</v>
      </c>
      <c r="K568" s="58">
        <v>3</v>
      </c>
      <c r="L568" s="76" t="s">
        <v>595</v>
      </c>
      <c r="M568" s="413" t="s">
        <v>3450</v>
      </c>
      <c r="N568" s="293"/>
      <c r="O568" s="293"/>
      <c r="P568" s="293"/>
      <c r="Q568" s="293"/>
      <c r="R568" s="293"/>
      <c r="S568" s="293"/>
      <c r="T568" s="293"/>
      <c r="U568" s="293"/>
      <c r="V568" s="293"/>
      <c r="W568" s="293"/>
      <c r="X568" s="318"/>
      <c r="Y568" s="88"/>
      <c r="Z568" s="60"/>
      <c r="AA568" s="60"/>
      <c r="AB568" s="60"/>
      <c r="AC568" s="61"/>
      <c r="AD568" s="61"/>
      <c r="AE568" s="12"/>
      <c r="AF568" s="13"/>
      <c r="AG568" s="7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</row>
    <row r="569" spans="1:51" ht="20.25" customHeight="1">
      <c r="A569" s="74">
        <v>550</v>
      </c>
      <c r="B569" s="74">
        <v>10</v>
      </c>
      <c r="C569" s="75" t="s">
        <v>1832</v>
      </c>
      <c r="D569" s="76" t="s">
        <v>3451</v>
      </c>
      <c r="E569" s="76" t="s">
        <v>3452</v>
      </c>
      <c r="F569" s="57">
        <v>80111237558</v>
      </c>
      <c r="G569" s="76" t="s">
        <v>3453</v>
      </c>
      <c r="H569" s="77" t="s">
        <v>5064</v>
      </c>
      <c r="I569" s="76" t="s">
        <v>557</v>
      </c>
      <c r="J569" s="76" t="s">
        <v>558</v>
      </c>
      <c r="K569" s="58">
        <v>4</v>
      </c>
      <c r="L569" s="76" t="s">
        <v>3454</v>
      </c>
      <c r="M569" s="413" t="s">
        <v>3455</v>
      </c>
      <c r="N569" s="293"/>
      <c r="O569" s="293"/>
      <c r="P569" s="293"/>
      <c r="Q569" s="293"/>
      <c r="R569" s="293"/>
      <c r="S569" s="293"/>
      <c r="T569" s="293"/>
      <c r="U569" s="293"/>
      <c r="V569" s="293"/>
      <c r="W569" s="293"/>
      <c r="X569" s="372"/>
      <c r="Y569" s="88"/>
      <c r="Z569" s="60"/>
      <c r="AA569" s="60"/>
      <c r="AB569" s="60"/>
      <c r="AC569" s="61"/>
      <c r="AD569" s="61"/>
      <c r="AE569" s="8"/>
      <c r="AF569" s="9"/>
      <c r="AG569" s="10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</row>
    <row r="570" spans="1:51" ht="20.25" customHeight="1">
      <c r="A570" s="74">
        <v>551</v>
      </c>
      <c r="B570" s="74">
        <v>11</v>
      </c>
      <c r="C570" s="75" t="s">
        <v>3456</v>
      </c>
      <c r="D570" s="76" t="s">
        <v>3457</v>
      </c>
      <c r="E570" s="76" t="s">
        <v>3458</v>
      </c>
      <c r="F570" s="57">
        <v>13445728938</v>
      </c>
      <c r="G570" s="76" t="s">
        <v>3459</v>
      </c>
      <c r="H570" s="77" t="s">
        <v>5065</v>
      </c>
      <c r="I570" s="76" t="s">
        <v>301</v>
      </c>
      <c r="J570" s="76" t="s">
        <v>829</v>
      </c>
      <c r="K570" s="58">
        <v>5</v>
      </c>
      <c r="L570" s="76" t="s">
        <v>3460</v>
      </c>
      <c r="M570" s="413" t="s">
        <v>3461</v>
      </c>
      <c r="N570" s="293"/>
      <c r="O570" s="293"/>
      <c r="P570" s="293"/>
      <c r="Q570" s="293"/>
      <c r="R570" s="293"/>
      <c r="S570" s="293"/>
      <c r="T570" s="293"/>
      <c r="U570" s="293"/>
      <c r="V570" s="293"/>
      <c r="W570" s="293"/>
      <c r="X570" s="373"/>
      <c r="Y570" s="88"/>
      <c r="Z570" s="248"/>
      <c r="AA570" s="60"/>
      <c r="AB570" s="60"/>
      <c r="AC570" s="61"/>
      <c r="AD570" s="61"/>
      <c r="AE570" s="12"/>
      <c r="AF570" s="13"/>
      <c r="AG570" s="10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</row>
    <row r="571" spans="1:51" ht="20.25" customHeight="1">
      <c r="A571" s="74">
        <v>552</v>
      </c>
      <c r="B571" s="74">
        <v>12</v>
      </c>
      <c r="C571" s="75" t="s">
        <v>3462</v>
      </c>
      <c r="D571" s="76" t="s">
        <v>3463</v>
      </c>
      <c r="E571" s="76" t="s">
        <v>3464</v>
      </c>
      <c r="F571" s="131">
        <v>65481283003</v>
      </c>
      <c r="G571" s="97" t="s">
        <v>3465</v>
      </c>
      <c r="H571" s="89" t="s">
        <v>3466</v>
      </c>
      <c r="I571" s="76" t="s">
        <v>416</v>
      </c>
      <c r="J571" s="76" t="s">
        <v>1383</v>
      </c>
      <c r="K571" s="58"/>
      <c r="L571" s="76" t="s">
        <v>3467</v>
      </c>
      <c r="M571" s="413" t="s">
        <v>3468</v>
      </c>
      <c r="N571" s="293"/>
      <c r="O571" s="293"/>
      <c r="P571" s="293"/>
      <c r="Q571" s="293"/>
      <c r="R571" s="293"/>
      <c r="S571" s="293"/>
      <c r="T571" s="293"/>
      <c r="U571" s="293"/>
      <c r="V571" s="293"/>
      <c r="W571" s="293"/>
      <c r="X571" s="315"/>
      <c r="Y571" s="88"/>
      <c r="Z571" s="60"/>
      <c r="AA571" s="60"/>
      <c r="AB571" s="60"/>
      <c r="AC571" s="61"/>
      <c r="AD571" s="61"/>
      <c r="AE571" s="5"/>
      <c r="AF571" s="6"/>
      <c r="AG571" s="7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</row>
    <row r="572" spans="1:51" ht="20.25" customHeight="1">
      <c r="A572" s="74">
        <v>553</v>
      </c>
      <c r="B572" s="74">
        <v>13</v>
      </c>
      <c r="C572" s="75" t="s">
        <v>3469</v>
      </c>
      <c r="D572" s="76" t="s">
        <v>3470</v>
      </c>
      <c r="E572" s="76" t="s">
        <v>3471</v>
      </c>
      <c r="F572" s="57">
        <v>14921955279</v>
      </c>
      <c r="G572" s="76" t="s">
        <v>3472</v>
      </c>
      <c r="H572" s="77" t="s">
        <v>5066</v>
      </c>
      <c r="I572" s="76" t="s">
        <v>201</v>
      </c>
      <c r="J572" s="76" t="s">
        <v>506</v>
      </c>
      <c r="K572" s="58">
        <v>9</v>
      </c>
      <c r="L572" s="76" t="s">
        <v>1220</v>
      </c>
      <c r="M572" s="420" t="s">
        <v>3473</v>
      </c>
      <c r="N572" s="293"/>
      <c r="O572" s="293"/>
      <c r="P572" s="293"/>
      <c r="Q572" s="293"/>
      <c r="R572" s="293"/>
      <c r="S572" s="293"/>
      <c r="T572" s="293"/>
      <c r="U572" s="293"/>
      <c r="V572" s="293"/>
      <c r="W572" s="293"/>
      <c r="X572" s="315"/>
      <c r="Y572" s="143"/>
      <c r="Z572" s="60"/>
      <c r="AA572" s="60"/>
      <c r="AB572" s="60"/>
      <c r="AC572" s="61"/>
      <c r="AD572" s="61"/>
      <c r="AE572" s="8"/>
      <c r="AF572" s="9"/>
      <c r="AG572" s="10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</row>
    <row r="573" spans="1:51" ht="20.25" customHeight="1">
      <c r="A573" s="74">
        <v>554</v>
      </c>
      <c r="B573" s="74">
        <v>14</v>
      </c>
      <c r="C573" s="75" t="s">
        <v>3474</v>
      </c>
      <c r="D573" s="76" t="s">
        <v>3475</v>
      </c>
      <c r="E573" s="76" t="s">
        <v>3476</v>
      </c>
      <c r="F573" s="57">
        <v>92464275654</v>
      </c>
      <c r="G573" s="76" t="s">
        <v>3477</v>
      </c>
      <c r="H573" s="77" t="s">
        <v>5067</v>
      </c>
      <c r="I573" s="76" t="s">
        <v>129</v>
      </c>
      <c r="J573" s="76" t="s">
        <v>3478</v>
      </c>
      <c r="K573" s="58">
        <v>3</v>
      </c>
      <c r="L573" s="76" t="s">
        <v>3479</v>
      </c>
      <c r="M573" s="420" t="s">
        <v>3480</v>
      </c>
      <c r="N573" s="293"/>
      <c r="O573" s="293"/>
      <c r="P573" s="293"/>
      <c r="Q573" s="293"/>
      <c r="R573" s="293"/>
      <c r="S573" s="293"/>
      <c r="T573" s="293"/>
      <c r="U573" s="293"/>
      <c r="V573" s="293"/>
      <c r="W573" s="293"/>
      <c r="X573" s="350"/>
      <c r="Y573" s="143"/>
      <c r="Z573" s="60"/>
      <c r="AA573" s="60"/>
      <c r="AB573" s="60"/>
      <c r="AC573" s="61"/>
      <c r="AD573" s="61"/>
      <c r="AE573" s="5"/>
      <c r="AF573" s="6"/>
      <c r="AG573" s="7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</row>
    <row r="574" spans="1:51" ht="20.25" customHeight="1">
      <c r="A574" s="74">
        <v>555</v>
      </c>
      <c r="B574" s="74">
        <v>15</v>
      </c>
      <c r="C574" s="75" t="s">
        <v>3481</v>
      </c>
      <c r="D574" s="76" t="s">
        <v>3482</v>
      </c>
      <c r="E574" s="76" t="s">
        <v>3483</v>
      </c>
      <c r="F574" s="57">
        <v>44867213226</v>
      </c>
      <c r="G574" s="249" t="s">
        <v>3484</v>
      </c>
      <c r="H574" s="98" t="s">
        <v>3485</v>
      </c>
      <c r="I574" s="76" t="s">
        <v>70</v>
      </c>
      <c r="J574" s="76" t="s">
        <v>3486</v>
      </c>
      <c r="K574" s="58">
        <v>6</v>
      </c>
      <c r="L574" s="76" t="s">
        <v>3487</v>
      </c>
      <c r="M574" s="420" t="s">
        <v>3488</v>
      </c>
      <c r="N574" s="293"/>
      <c r="O574" s="293"/>
      <c r="P574" s="293"/>
      <c r="Q574" s="293"/>
      <c r="R574" s="293"/>
      <c r="S574" s="293"/>
      <c r="T574" s="293"/>
      <c r="U574" s="293"/>
      <c r="V574" s="293"/>
      <c r="W574" s="293"/>
      <c r="X574" s="315"/>
      <c r="Y574" s="143"/>
      <c r="Z574" s="60"/>
      <c r="AA574" s="60"/>
      <c r="AB574" s="60"/>
      <c r="AC574" s="61"/>
      <c r="AD574" s="61"/>
      <c r="AE574" s="8"/>
      <c r="AF574" s="9"/>
      <c r="AG574" s="10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</row>
    <row r="575" spans="1:51" ht="20.25" customHeight="1">
      <c r="A575" s="74">
        <v>556</v>
      </c>
      <c r="B575" s="74">
        <v>16</v>
      </c>
      <c r="C575" s="75" t="s">
        <v>3489</v>
      </c>
      <c r="D575" s="76" t="s">
        <v>3490</v>
      </c>
      <c r="E575" s="76" t="s">
        <v>3491</v>
      </c>
      <c r="F575" s="57">
        <v>20595920000</v>
      </c>
      <c r="G575" s="76" t="s">
        <v>3492</v>
      </c>
      <c r="H575" s="77" t="s">
        <v>5068</v>
      </c>
      <c r="I575" s="76" t="s">
        <v>129</v>
      </c>
      <c r="J575" s="76" t="s">
        <v>139</v>
      </c>
      <c r="K575" s="58">
        <v>4</v>
      </c>
      <c r="L575" s="76" t="s">
        <v>3493</v>
      </c>
      <c r="M575" s="420" t="s">
        <v>3494</v>
      </c>
      <c r="N575" s="293"/>
      <c r="O575" s="293"/>
      <c r="P575" s="293"/>
      <c r="Q575" s="293"/>
      <c r="R575" s="293"/>
      <c r="S575" s="293"/>
      <c r="T575" s="293"/>
      <c r="U575" s="293"/>
      <c r="V575" s="293"/>
      <c r="W575" s="293"/>
      <c r="X575" s="315"/>
      <c r="Y575" s="143"/>
      <c r="Z575" s="60"/>
      <c r="AA575" s="60"/>
      <c r="AB575" s="60"/>
      <c r="AC575" s="61"/>
      <c r="AD575" s="61"/>
      <c r="AE575" s="5"/>
      <c r="AF575" s="6"/>
      <c r="AG575" s="7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</row>
    <row r="576" spans="1:51" ht="20.25" customHeight="1">
      <c r="A576" s="74">
        <v>557</v>
      </c>
      <c r="B576" s="74">
        <v>17</v>
      </c>
      <c r="C576" s="75" t="s">
        <v>3495</v>
      </c>
      <c r="D576" s="76" t="s">
        <v>3496</v>
      </c>
      <c r="E576" s="76" t="s">
        <v>3497</v>
      </c>
      <c r="F576" s="57">
        <v>58427483649</v>
      </c>
      <c r="G576" s="76" t="s">
        <v>3498</v>
      </c>
      <c r="H576" s="77" t="s">
        <v>5069</v>
      </c>
      <c r="I576" s="76" t="s">
        <v>129</v>
      </c>
      <c r="J576" s="76" t="s">
        <v>669</v>
      </c>
      <c r="K576" s="58">
        <v>5</v>
      </c>
      <c r="L576" s="76" t="s">
        <v>24</v>
      </c>
      <c r="M576" s="420" t="s">
        <v>3499</v>
      </c>
      <c r="N576" s="293"/>
      <c r="O576" s="293"/>
      <c r="P576" s="293"/>
      <c r="Q576" s="293"/>
      <c r="R576" s="293"/>
      <c r="S576" s="293"/>
      <c r="T576" s="293"/>
      <c r="U576" s="293"/>
      <c r="V576" s="293"/>
      <c r="W576" s="293"/>
      <c r="X576" s="350"/>
      <c r="Y576" s="142"/>
      <c r="Z576" s="60"/>
      <c r="AA576" s="60"/>
      <c r="AB576" s="60"/>
      <c r="AC576" s="61"/>
      <c r="AD576" s="61"/>
      <c r="AE576" s="5"/>
      <c r="AF576" s="6"/>
      <c r="AG576" s="7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</row>
    <row r="577" spans="1:51" ht="20.25" customHeight="1">
      <c r="A577" s="74">
        <v>558</v>
      </c>
      <c r="B577" s="74">
        <v>18</v>
      </c>
      <c r="C577" s="75" t="s">
        <v>3500</v>
      </c>
      <c r="D577" s="76" t="s">
        <v>3501</v>
      </c>
      <c r="E577" s="76" t="s">
        <v>3502</v>
      </c>
      <c r="F577" s="57">
        <v>36621011096</v>
      </c>
      <c r="G577" s="76" t="s">
        <v>3503</v>
      </c>
      <c r="H577" s="102" t="s">
        <v>5070</v>
      </c>
      <c r="I577" s="76" t="s">
        <v>374</v>
      </c>
      <c r="J577" s="57"/>
      <c r="K577" s="58">
        <v>3</v>
      </c>
      <c r="L577" s="76" t="s">
        <v>3504</v>
      </c>
      <c r="M577" s="420" t="s">
        <v>3505</v>
      </c>
      <c r="N577" s="293"/>
      <c r="O577" s="293"/>
      <c r="P577" s="293"/>
      <c r="Q577" s="293"/>
      <c r="R577" s="293"/>
      <c r="S577" s="293"/>
      <c r="T577" s="293"/>
      <c r="U577" s="293"/>
      <c r="V577" s="293"/>
      <c r="W577" s="293"/>
      <c r="X577" s="350"/>
      <c r="Y577" s="142"/>
      <c r="Z577" s="121"/>
      <c r="AA577" s="60"/>
      <c r="AB577" s="85"/>
      <c r="AC577" s="61"/>
      <c r="AD577" s="61"/>
      <c r="AE577" s="5"/>
      <c r="AF577" s="6"/>
      <c r="AG577" s="7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</row>
    <row r="578" spans="1:51" ht="20.25" customHeight="1">
      <c r="A578" s="74">
        <v>559</v>
      </c>
      <c r="B578" s="74">
        <v>19</v>
      </c>
      <c r="C578" s="75" t="s">
        <v>3506</v>
      </c>
      <c r="D578" s="76" t="s">
        <v>3507</v>
      </c>
      <c r="E578" s="76" t="s">
        <v>3508</v>
      </c>
      <c r="F578" s="57">
        <v>52261064082</v>
      </c>
      <c r="G578" s="76" t="s">
        <v>3509</v>
      </c>
      <c r="H578" s="89" t="s">
        <v>3510</v>
      </c>
      <c r="I578" s="76" t="s">
        <v>70</v>
      </c>
      <c r="J578" s="57" t="s">
        <v>71</v>
      </c>
      <c r="K578" s="58">
        <v>3</v>
      </c>
      <c r="L578" s="76" t="s">
        <v>72</v>
      </c>
      <c r="M578" s="420" t="s">
        <v>3511</v>
      </c>
      <c r="N578" s="293"/>
      <c r="O578" s="293"/>
      <c r="P578" s="293"/>
      <c r="Q578" s="293"/>
      <c r="R578" s="293"/>
      <c r="S578" s="293"/>
      <c r="T578" s="293"/>
      <c r="U578" s="293"/>
      <c r="V578" s="293"/>
      <c r="W578" s="293"/>
      <c r="X578" s="349"/>
      <c r="Y578" s="142"/>
      <c r="Z578" s="121"/>
      <c r="AA578" s="60"/>
      <c r="AB578" s="96"/>
      <c r="AC578" s="61"/>
      <c r="AD578" s="61"/>
      <c r="AE578" s="5"/>
      <c r="AF578" s="6"/>
      <c r="AG578" s="7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</row>
    <row r="579" spans="1:51" ht="20.25" customHeight="1">
      <c r="A579" s="74">
        <v>560</v>
      </c>
      <c r="B579" s="74">
        <v>20</v>
      </c>
      <c r="C579" s="75" t="s">
        <v>2322</v>
      </c>
      <c r="D579" s="76" t="s">
        <v>3512</v>
      </c>
      <c r="E579" s="76" t="s">
        <v>3513</v>
      </c>
      <c r="F579" s="57">
        <v>20686651535</v>
      </c>
      <c r="G579" s="76" t="s">
        <v>3514</v>
      </c>
      <c r="H579" s="89" t="s">
        <v>3515</v>
      </c>
      <c r="I579" s="76" t="s">
        <v>70</v>
      </c>
      <c r="J579" s="57" t="s">
        <v>521</v>
      </c>
      <c r="K579" s="58">
        <v>1</v>
      </c>
      <c r="L579" s="76" t="s">
        <v>72</v>
      </c>
      <c r="M579" s="420" t="s">
        <v>3516</v>
      </c>
      <c r="N579" s="293"/>
      <c r="O579" s="293"/>
      <c r="P579" s="293"/>
      <c r="Q579" s="293"/>
      <c r="R579" s="293"/>
      <c r="S579" s="293"/>
      <c r="T579" s="293"/>
      <c r="U579" s="293"/>
      <c r="V579" s="293"/>
      <c r="W579" s="293"/>
      <c r="X579" s="349"/>
      <c r="Y579" s="142"/>
      <c r="Z579" s="121"/>
      <c r="AA579" s="60"/>
      <c r="AB579" s="96"/>
      <c r="AC579" s="61"/>
      <c r="AD579" s="61"/>
      <c r="AE579" s="5"/>
      <c r="AF579" s="6"/>
      <c r="AG579" s="7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</row>
    <row r="580" spans="1:51" ht="20.25" customHeight="1">
      <c r="A580" s="74">
        <v>561</v>
      </c>
      <c r="B580" s="74">
        <v>21</v>
      </c>
      <c r="C580" s="75" t="s">
        <v>3517</v>
      </c>
      <c r="D580" s="76" t="s">
        <v>3518</v>
      </c>
      <c r="E580" s="76" t="s">
        <v>3519</v>
      </c>
      <c r="F580" s="57">
        <v>81715481824</v>
      </c>
      <c r="G580" s="76" t="s">
        <v>3520</v>
      </c>
      <c r="H580" s="102" t="s">
        <v>5071</v>
      </c>
      <c r="I580" s="76" t="s">
        <v>1018</v>
      </c>
      <c r="J580" s="76" t="s">
        <v>259</v>
      </c>
      <c r="K580" s="58">
        <v>3</v>
      </c>
      <c r="L580" s="76" t="s">
        <v>1170</v>
      </c>
      <c r="M580" s="420" t="s">
        <v>3521</v>
      </c>
      <c r="N580" s="293"/>
      <c r="O580" s="293"/>
      <c r="P580" s="293"/>
      <c r="Q580" s="293"/>
      <c r="R580" s="293"/>
      <c r="S580" s="293"/>
      <c r="T580" s="293"/>
      <c r="U580" s="293"/>
      <c r="V580" s="293"/>
      <c r="W580" s="293"/>
      <c r="X580" s="350"/>
      <c r="Y580" s="143"/>
      <c r="Z580" s="60"/>
      <c r="AA580" s="60"/>
      <c r="AB580" s="60"/>
      <c r="AC580" s="61"/>
      <c r="AD580" s="61"/>
      <c r="AE580" s="5"/>
      <c r="AF580" s="6"/>
      <c r="AG580" s="7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</row>
    <row r="581" spans="1:51" ht="20.25" customHeight="1">
      <c r="A581" s="74">
        <v>562</v>
      </c>
      <c r="B581" s="74">
        <v>22</v>
      </c>
      <c r="C581" s="75" t="s">
        <v>3522</v>
      </c>
      <c r="D581" s="76" t="s">
        <v>3523</v>
      </c>
      <c r="E581" s="76" t="s">
        <v>3524</v>
      </c>
      <c r="F581" s="57">
        <v>45324639518</v>
      </c>
      <c r="G581" s="88" t="s">
        <v>3525</v>
      </c>
      <c r="H581" s="89" t="s">
        <v>3526</v>
      </c>
      <c r="I581" s="76" t="s">
        <v>70</v>
      </c>
      <c r="J581" s="76" t="s">
        <v>71</v>
      </c>
      <c r="K581" s="58">
        <v>9</v>
      </c>
      <c r="L581" s="76" t="s">
        <v>72</v>
      </c>
      <c r="M581" s="420" t="s">
        <v>3527</v>
      </c>
      <c r="N581" s="293"/>
      <c r="O581" s="293"/>
      <c r="P581" s="293"/>
      <c r="Q581" s="293"/>
      <c r="R581" s="293"/>
      <c r="S581" s="293"/>
      <c r="T581" s="293"/>
      <c r="U581" s="293"/>
      <c r="V581" s="293"/>
      <c r="W581" s="293"/>
      <c r="X581" s="318"/>
      <c r="Y581" s="143"/>
      <c r="Z581" s="60"/>
      <c r="AA581" s="60"/>
      <c r="AB581" s="60"/>
      <c r="AC581" s="61"/>
      <c r="AD581" s="61"/>
      <c r="AE581" s="8"/>
      <c r="AF581" s="9"/>
      <c r="AG581" s="10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</row>
    <row r="582" spans="1:51" ht="20.25" customHeight="1">
      <c r="A582" s="74">
        <v>563</v>
      </c>
      <c r="B582" s="74">
        <v>23</v>
      </c>
      <c r="C582" s="75" t="s">
        <v>3528</v>
      </c>
      <c r="D582" s="76" t="s">
        <v>3529</v>
      </c>
      <c r="E582" s="76" t="s">
        <v>3530</v>
      </c>
      <c r="F582" s="57">
        <v>40482871847</v>
      </c>
      <c r="G582" s="76" t="s">
        <v>3531</v>
      </c>
      <c r="H582" s="102" t="s">
        <v>5072</v>
      </c>
      <c r="I582" s="76" t="s">
        <v>455</v>
      </c>
      <c r="J582" s="76" t="s">
        <v>2977</v>
      </c>
      <c r="K582" s="58">
        <v>3</v>
      </c>
      <c r="L582" s="76" t="s">
        <v>1226</v>
      </c>
      <c r="M582" s="420" t="s">
        <v>3532</v>
      </c>
      <c r="N582" s="293"/>
      <c r="O582" s="293"/>
      <c r="P582" s="293"/>
      <c r="Q582" s="293"/>
      <c r="R582" s="293"/>
      <c r="S582" s="293"/>
      <c r="T582" s="293"/>
      <c r="U582" s="293"/>
      <c r="V582" s="293"/>
      <c r="W582" s="293"/>
      <c r="X582" s="318"/>
      <c r="Y582" s="143"/>
      <c r="Z582" s="60"/>
      <c r="AA582" s="60"/>
      <c r="AB582" s="60"/>
      <c r="AC582" s="61"/>
      <c r="AD582" s="61"/>
      <c r="AE582" s="8"/>
      <c r="AF582" s="9"/>
      <c r="AG582" s="10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</row>
    <row r="583" spans="1:51" ht="20.25" customHeight="1">
      <c r="A583" s="74">
        <v>564</v>
      </c>
      <c r="B583" s="74">
        <v>24</v>
      </c>
      <c r="C583" s="75" t="s">
        <v>3533</v>
      </c>
      <c r="D583" s="76" t="s">
        <v>851</v>
      </c>
      <c r="E583" s="76" t="s">
        <v>3534</v>
      </c>
      <c r="F583" s="57">
        <v>18770285511</v>
      </c>
      <c r="G583" s="76" t="s">
        <v>3535</v>
      </c>
      <c r="H583" s="77" t="s">
        <v>5073</v>
      </c>
      <c r="I583" s="76" t="s">
        <v>557</v>
      </c>
      <c r="J583" s="76" t="s">
        <v>558</v>
      </c>
      <c r="K583" s="58"/>
      <c r="L583" s="76" t="s">
        <v>1197</v>
      </c>
      <c r="M583" s="420" t="s">
        <v>3536</v>
      </c>
      <c r="N583" s="293"/>
      <c r="O583" s="293"/>
      <c r="P583" s="293"/>
      <c r="Q583" s="293"/>
      <c r="R583" s="293"/>
      <c r="S583" s="293"/>
      <c r="T583" s="293"/>
      <c r="U583" s="293"/>
      <c r="V583" s="293"/>
      <c r="W583" s="293"/>
      <c r="X583" s="350"/>
      <c r="Y583" s="143"/>
      <c r="Z583" s="85"/>
      <c r="AA583" s="60"/>
      <c r="AB583" s="60"/>
      <c r="AC583" s="61"/>
      <c r="AD583" s="61"/>
      <c r="AE583" s="5"/>
      <c r="AF583" s="6"/>
      <c r="AG583" s="7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</row>
    <row r="584" spans="1:51" ht="20.25" customHeight="1">
      <c r="A584" s="74">
        <v>565</v>
      </c>
      <c r="B584" s="74">
        <v>25</v>
      </c>
      <c r="C584" s="75" t="s">
        <v>3537</v>
      </c>
      <c r="D584" s="76" t="s">
        <v>3538</v>
      </c>
      <c r="E584" s="76" t="s">
        <v>3539</v>
      </c>
      <c r="F584" s="57">
        <v>85097065793</v>
      </c>
      <c r="G584" s="76" t="s">
        <v>3540</v>
      </c>
      <c r="H584" s="83" t="s">
        <v>3541</v>
      </c>
      <c r="I584" s="76" t="s">
        <v>106</v>
      </c>
      <c r="J584" s="76" t="s">
        <v>2039</v>
      </c>
      <c r="K584" s="58">
        <v>3</v>
      </c>
      <c r="L584" s="76" t="s">
        <v>595</v>
      </c>
      <c r="M584" s="420" t="s">
        <v>3542</v>
      </c>
      <c r="N584" s="293"/>
      <c r="O584" s="293"/>
      <c r="P584" s="293"/>
      <c r="Q584" s="293"/>
      <c r="R584" s="293"/>
      <c r="S584" s="293"/>
      <c r="T584" s="293"/>
      <c r="U584" s="293"/>
      <c r="V584" s="293"/>
      <c r="W584" s="293"/>
      <c r="X584" s="333"/>
      <c r="Y584" s="143"/>
      <c r="Z584" s="96"/>
      <c r="AA584" s="60"/>
      <c r="AB584" s="60"/>
      <c r="AC584" s="61"/>
      <c r="AD584" s="61"/>
      <c r="AE584" s="8"/>
      <c r="AF584" s="9"/>
      <c r="AG584" s="10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</row>
    <row r="585" spans="1:51" ht="20.25" customHeight="1">
      <c r="A585" s="74">
        <v>566</v>
      </c>
      <c r="B585" s="74">
        <v>26</v>
      </c>
      <c r="C585" s="75" t="s">
        <v>3543</v>
      </c>
      <c r="D585" s="76" t="s">
        <v>3544</v>
      </c>
      <c r="E585" s="76" t="s">
        <v>3545</v>
      </c>
      <c r="F585" s="57">
        <v>91166848031</v>
      </c>
      <c r="G585" s="76" t="s">
        <v>3546</v>
      </c>
      <c r="H585" s="77" t="s">
        <v>5074</v>
      </c>
      <c r="I585" s="76" t="s">
        <v>979</v>
      </c>
      <c r="J585" s="57"/>
      <c r="K585" s="58">
        <v>4</v>
      </c>
      <c r="L585" s="76" t="s">
        <v>1004</v>
      </c>
      <c r="M585" s="420" t="s">
        <v>3547</v>
      </c>
      <c r="N585" s="293"/>
      <c r="O585" s="293"/>
      <c r="P585" s="293"/>
      <c r="Q585" s="293"/>
      <c r="R585" s="293"/>
      <c r="S585" s="293"/>
      <c r="T585" s="293"/>
      <c r="U585" s="293"/>
      <c r="V585" s="293"/>
      <c r="W585" s="293"/>
      <c r="X585" s="318"/>
      <c r="Y585" s="143"/>
      <c r="Z585" s="60"/>
      <c r="AA585" s="60"/>
      <c r="AB585" s="60"/>
      <c r="AC585" s="61"/>
      <c r="AD585" s="61"/>
      <c r="AE585" s="8"/>
      <c r="AF585" s="9"/>
      <c r="AG585" s="10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</row>
    <row r="586" spans="1:51" ht="20.25" customHeight="1">
      <c r="A586" s="74">
        <v>567</v>
      </c>
      <c r="B586" s="74">
        <v>27</v>
      </c>
      <c r="C586" s="75" t="s">
        <v>3548</v>
      </c>
      <c r="D586" s="76" t="s">
        <v>3549</v>
      </c>
      <c r="E586" s="76" t="s">
        <v>3550</v>
      </c>
      <c r="F586" s="57">
        <v>19741597798</v>
      </c>
      <c r="G586" s="76" t="s">
        <v>3551</v>
      </c>
      <c r="H586" s="77" t="s">
        <v>3552</v>
      </c>
      <c r="I586" s="76" t="s">
        <v>31</v>
      </c>
      <c r="J586" s="57" t="s">
        <v>3553</v>
      </c>
      <c r="K586" s="58">
        <v>4</v>
      </c>
      <c r="L586" s="76"/>
      <c r="M586" s="420" t="s">
        <v>3554</v>
      </c>
      <c r="N586" s="293"/>
      <c r="O586" s="293"/>
      <c r="P586" s="293"/>
      <c r="Q586" s="293"/>
      <c r="R586" s="293"/>
      <c r="S586" s="293"/>
      <c r="T586" s="293"/>
      <c r="U586" s="293"/>
      <c r="V586" s="293"/>
      <c r="W586" s="293"/>
      <c r="X586" s="350"/>
      <c r="Y586" s="143"/>
      <c r="Z586" s="60"/>
      <c r="AA586" s="60"/>
      <c r="AB586" s="60"/>
      <c r="AC586" s="61"/>
      <c r="AD586" s="61"/>
      <c r="AE586" s="5"/>
      <c r="AF586" s="6"/>
      <c r="AG586" s="7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</row>
    <row r="587" spans="1:51" ht="20.25" customHeight="1">
      <c r="A587" s="74">
        <v>568</v>
      </c>
      <c r="B587" s="74">
        <v>28</v>
      </c>
      <c r="C587" s="75" t="s">
        <v>3555</v>
      </c>
      <c r="D587" s="76" t="s">
        <v>3556</v>
      </c>
      <c r="E587" s="76" t="s">
        <v>3557</v>
      </c>
      <c r="F587" s="57">
        <v>43651407703</v>
      </c>
      <c r="G587" s="76" t="s">
        <v>3558</v>
      </c>
      <c r="H587" s="78" t="s">
        <v>3559</v>
      </c>
      <c r="I587" s="76" t="s">
        <v>70</v>
      </c>
      <c r="J587" s="76" t="s">
        <v>2108</v>
      </c>
      <c r="K587" s="58">
        <v>3</v>
      </c>
      <c r="L587" s="76" t="s">
        <v>83</v>
      </c>
      <c r="M587" s="420" t="s">
        <v>3560</v>
      </c>
      <c r="N587" s="293"/>
      <c r="O587" s="293"/>
      <c r="P587" s="293"/>
      <c r="Q587" s="293"/>
      <c r="R587" s="293"/>
      <c r="S587" s="293"/>
      <c r="T587" s="293"/>
      <c r="U587" s="293"/>
      <c r="V587" s="293"/>
      <c r="W587" s="293"/>
      <c r="X587" s="318"/>
      <c r="Y587" s="143"/>
      <c r="Z587" s="60"/>
      <c r="AA587" s="60"/>
      <c r="AB587" s="60"/>
      <c r="AC587" s="61"/>
      <c r="AD587" s="61"/>
      <c r="AE587" s="8"/>
      <c r="AF587" s="9"/>
      <c r="AG587" s="10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</row>
    <row r="588" spans="1:51" ht="20.25" customHeight="1">
      <c r="A588" s="74">
        <v>569</v>
      </c>
      <c r="B588" s="74">
        <v>29</v>
      </c>
      <c r="C588" s="75" t="s">
        <v>3561</v>
      </c>
      <c r="D588" s="76" t="s">
        <v>1435</v>
      </c>
      <c r="E588" s="76" t="s">
        <v>3562</v>
      </c>
      <c r="F588" s="57">
        <v>71870079580</v>
      </c>
      <c r="G588" s="76" t="s">
        <v>3563</v>
      </c>
      <c r="H588" s="77" t="s">
        <v>5075</v>
      </c>
      <c r="I588" s="76" t="s">
        <v>201</v>
      </c>
      <c r="J588" s="76" t="s">
        <v>202</v>
      </c>
      <c r="K588" s="58">
        <v>2</v>
      </c>
      <c r="L588" s="76" t="s">
        <v>3564</v>
      </c>
      <c r="M588" s="420" t="s">
        <v>3565</v>
      </c>
      <c r="N588" s="293"/>
      <c r="O588" s="293"/>
      <c r="P588" s="293"/>
      <c r="Q588" s="293"/>
      <c r="R588" s="293"/>
      <c r="S588" s="293"/>
      <c r="T588" s="293"/>
      <c r="U588" s="293"/>
      <c r="V588" s="293"/>
      <c r="W588" s="293"/>
      <c r="X588" s="318"/>
      <c r="Y588" s="143"/>
      <c r="Z588" s="60"/>
      <c r="AA588" s="60"/>
      <c r="AB588" s="60"/>
      <c r="AC588" s="61"/>
      <c r="AD588" s="61"/>
      <c r="AE588" s="5"/>
      <c r="AF588" s="6"/>
      <c r="AG588" s="7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</row>
    <row r="589" spans="1:51" ht="20.25" customHeight="1">
      <c r="A589" s="74">
        <v>570</v>
      </c>
      <c r="B589" s="74">
        <v>30</v>
      </c>
      <c r="C589" s="75" t="s">
        <v>3566</v>
      </c>
      <c r="D589" s="76" t="s">
        <v>3567</v>
      </c>
      <c r="E589" s="76" t="s">
        <v>3568</v>
      </c>
      <c r="F589" s="57">
        <v>36353355850</v>
      </c>
      <c r="G589" s="76" t="s">
        <v>3569</v>
      </c>
      <c r="H589" s="77" t="s">
        <v>5076</v>
      </c>
      <c r="I589" s="76" t="s">
        <v>430</v>
      </c>
      <c r="J589" s="76" t="s">
        <v>930</v>
      </c>
      <c r="K589" s="58">
        <v>6</v>
      </c>
      <c r="L589" s="76" t="s">
        <v>216</v>
      </c>
      <c r="M589" s="420" t="s">
        <v>3570</v>
      </c>
      <c r="N589" s="293"/>
      <c r="O589" s="293"/>
      <c r="P589" s="293"/>
      <c r="Q589" s="293"/>
      <c r="R589" s="293"/>
      <c r="S589" s="293"/>
      <c r="T589" s="293"/>
      <c r="U589" s="293"/>
      <c r="V589" s="293"/>
      <c r="W589" s="293"/>
      <c r="X589" s="318"/>
      <c r="Y589" s="143"/>
      <c r="Z589" s="85"/>
      <c r="AA589" s="85"/>
      <c r="AB589" s="85"/>
      <c r="AC589" s="61"/>
      <c r="AD589" s="61"/>
      <c r="AE589" s="5"/>
      <c r="AF589" s="6"/>
      <c r="AG589" s="7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</row>
    <row r="590" spans="1:51" ht="20.25" customHeight="1">
      <c r="A590" s="74">
        <v>571</v>
      </c>
      <c r="B590" s="74">
        <v>31</v>
      </c>
      <c r="C590" s="75" t="s">
        <v>3571</v>
      </c>
      <c r="D590" s="76" t="s">
        <v>776</v>
      </c>
      <c r="E590" s="76" t="s">
        <v>3572</v>
      </c>
      <c r="F590" s="57">
        <v>91941725029</v>
      </c>
      <c r="G590" s="129" t="s">
        <v>3573</v>
      </c>
      <c r="H590" s="250" t="s">
        <v>3574</v>
      </c>
      <c r="I590" s="76" t="s">
        <v>40</v>
      </c>
      <c r="J590" s="76" t="s">
        <v>1375</v>
      </c>
      <c r="K590" s="58">
        <v>4</v>
      </c>
      <c r="L590" s="76" t="s">
        <v>479</v>
      </c>
      <c r="M590" s="420" t="s">
        <v>3575</v>
      </c>
      <c r="N590" s="293"/>
      <c r="O590" s="293"/>
      <c r="P590" s="293"/>
      <c r="Q590" s="293"/>
      <c r="R590" s="293"/>
      <c r="S590" s="293"/>
      <c r="T590" s="293"/>
      <c r="U590" s="293"/>
      <c r="V590" s="293"/>
      <c r="W590" s="293"/>
      <c r="X590" s="318"/>
      <c r="Y590" s="143"/>
      <c r="Z590" s="96"/>
      <c r="AA590" s="96"/>
      <c r="AB590" s="96"/>
      <c r="AC590" s="61"/>
      <c r="AD590" s="61"/>
      <c r="AE590" s="5"/>
      <c r="AF590" s="6"/>
      <c r="AG590" s="7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</row>
    <row r="591" spans="1:51" ht="20.25" customHeight="1">
      <c r="A591" s="74">
        <v>572</v>
      </c>
      <c r="B591" s="74">
        <v>32</v>
      </c>
      <c r="C591" s="75" t="s">
        <v>3576</v>
      </c>
      <c r="D591" s="76" t="s">
        <v>3577</v>
      </c>
      <c r="E591" s="76" t="s">
        <v>3578</v>
      </c>
      <c r="F591" s="57">
        <v>64984439557</v>
      </c>
      <c r="G591" s="76" t="s">
        <v>3579</v>
      </c>
      <c r="H591" s="77" t="s">
        <v>5077</v>
      </c>
      <c r="I591" s="76" t="s">
        <v>455</v>
      </c>
      <c r="J591" s="76" t="s">
        <v>1591</v>
      </c>
      <c r="K591" s="58"/>
      <c r="L591" s="76" t="s">
        <v>1226</v>
      </c>
      <c r="M591" s="420" t="s">
        <v>3580</v>
      </c>
      <c r="N591" s="293"/>
      <c r="O591" s="293"/>
      <c r="P591" s="293"/>
      <c r="Q591" s="293"/>
      <c r="R591" s="293"/>
      <c r="S591" s="293"/>
      <c r="T591" s="293"/>
      <c r="U591" s="293"/>
      <c r="V591" s="293"/>
      <c r="W591" s="293"/>
      <c r="X591" s="302"/>
      <c r="Y591" s="143"/>
      <c r="Z591" s="60"/>
      <c r="AA591" s="60"/>
      <c r="AB591" s="60"/>
      <c r="AC591" s="61"/>
      <c r="AD591" s="61"/>
      <c r="AE591" s="5"/>
      <c r="AF591" s="6"/>
      <c r="AG591" s="7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</row>
    <row r="592" spans="1:51" ht="20.25" customHeight="1">
      <c r="A592" s="74">
        <v>573</v>
      </c>
      <c r="B592" s="74">
        <v>33</v>
      </c>
      <c r="C592" s="75" t="s">
        <v>3581</v>
      </c>
      <c r="D592" s="76" t="s">
        <v>3582</v>
      </c>
      <c r="E592" s="76" t="s">
        <v>3583</v>
      </c>
      <c r="F592" s="57">
        <v>67272246049</v>
      </c>
      <c r="G592" s="76" t="s">
        <v>3584</v>
      </c>
      <c r="H592" s="83" t="s">
        <v>3585</v>
      </c>
      <c r="I592" s="76" t="s">
        <v>350</v>
      </c>
      <c r="J592" s="76" t="s">
        <v>351</v>
      </c>
      <c r="K592" s="58">
        <v>6</v>
      </c>
      <c r="L592" s="76" t="s">
        <v>515</v>
      </c>
      <c r="M592" s="420" t="s">
        <v>3586</v>
      </c>
      <c r="N592" s="293"/>
      <c r="O592" s="293"/>
      <c r="P592" s="293"/>
      <c r="Q592" s="293"/>
      <c r="R592" s="293"/>
      <c r="S592" s="293"/>
      <c r="T592" s="293"/>
      <c r="U592" s="293"/>
      <c r="V592" s="293"/>
      <c r="W592" s="293"/>
      <c r="X592" s="302"/>
      <c r="Y592" s="143"/>
      <c r="Z592" s="60"/>
      <c r="AA592" s="60"/>
      <c r="AB592" s="60"/>
      <c r="AC592" s="61"/>
      <c r="AD592" s="61"/>
      <c r="AE592" s="5"/>
      <c r="AF592" s="6"/>
      <c r="AG592" s="7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</row>
    <row r="593" spans="1:51" ht="20.25" customHeight="1">
      <c r="A593" s="74">
        <v>574</v>
      </c>
      <c r="B593" s="74">
        <v>34</v>
      </c>
      <c r="C593" s="75" t="s">
        <v>3587</v>
      </c>
      <c r="D593" s="76" t="s">
        <v>3588</v>
      </c>
      <c r="E593" s="76" t="s">
        <v>3589</v>
      </c>
      <c r="F593" s="57">
        <v>54207333902</v>
      </c>
      <c r="G593" s="76" t="s">
        <v>3590</v>
      </c>
      <c r="H593" s="83" t="s">
        <v>3591</v>
      </c>
      <c r="I593" s="76" t="s">
        <v>106</v>
      </c>
      <c r="J593" s="76" t="s">
        <v>3592</v>
      </c>
      <c r="K593" s="58">
        <v>6</v>
      </c>
      <c r="L593" s="76" t="s">
        <v>108</v>
      </c>
      <c r="M593" s="420" t="s">
        <v>3593</v>
      </c>
      <c r="N593" s="293"/>
      <c r="O593" s="293"/>
      <c r="P593" s="293"/>
      <c r="Q593" s="293"/>
      <c r="R593" s="293"/>
      <c r="S593" s="293"/>
      <c r="T593" s="293"/>
      <c r="U593" s="293"/>
      <c r="V593" s="293"/>
      <c r="W593" s="293"/>
      <c r="X593" s="302"/>
      <c r="Y593" s="143"/>
      <c r="Z593" s="60"/>
      <c r="AA593" s="60"/>
      <c r="AB593" s="60"/>
      <c r="AC593" s="61"/>
      <c r="AD593" s="61"/>
      <c r="AE593" s="5"/>
      <c r="AF593" s="6"/>
      <c r="AG593" s="7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</row>
    <row r="594" spans="1:51" ht="20.25" customHeight="1">
      <c r="A594" s="74">
        <v>575</v>
      </c>
      <c r="B594" s="74">
        <v>35</v>
      </c>
      <c r="C594" s="75" t="s">
        <v>850</v>
      </c>
      <c r="D594" s="76" t="s">
        <v>3594</v>
      </c>
      <c r="E594" s="76" t="s">
        <v>3595</v>
      </c>
      <c r="F594" s="57">
        <v>16636040183</v>
      </c>
      <c r="G594" s="76" t="s">
        <v>3596</v>
      </c>
      <c r="H594" s="102" t="s">
        <v>378</v>
      </c>
      <c r="I594" s="76" t="s">
        <v>1018</v>
      </c>
      <c r="J594" s="76" t="s">
        <v>161</v>
      </c>
      <c r="K594" s="58">
        <v>14</v>
      </c>
      <c r="L594" s="76" t="s">
        <v>24</v>
      </c>
      <c r="M594" s="420" t="s">
        <v>3597</v>
      </c>
      <c r="N594" s="293"/>
      <c r="O594" s="293"/>
      <c r="P594" s="293"/>
      <c r="Q594" s="293"/>
      <c r="R594" s="293"/>
      <c r="S594" s="293"/>
      <c r="T594" s="293"/>
      <c r="U594" s="293"/>
      <c r="V594" s="293"/>
      <c r="W594" s="293"/>
      <c r="X594" s="350"/>
      <c r="Y594" s="143"/>
      <c r="Z594" s="85"/>
      <c r="AA594" s="85"/>
      <c r="AB594" s="60"/>
      <c r="AC594" s="61"/>
      <c r="AD594" s="61"/>
      <c r="AE594" s="5"/>
      <c r="AF594" s="6"/>
      <c r="AG594" s="7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</row>
    <row r="595" spans="1:51" ht="20.25" customHeight="1">
      <c r="A595" s="74">
        <v>576</v>
      </c>
      <c r="B595" s="74">
        <v>36</v>
      </c>
      <c r="C595" s="75" t="s">
        <v>3598</v>
      </c>
      <c r="D595" s="76" t="s">
        <v>3599</v>
      </c>
      <c r="E595" s="76" t="s">
        <v>3600</v>
      </c>
      <c r="F595" s="57">
        <v>97252661799</v>
      </c>
      <c r="G595" s="76" t="s">
        <v>3601</v>
      </c>
      <c r="H595" s="102" t="s">
        <v>5078</v>
      </c>
      <c r="I595" s="76" t="s">
        <v>455</v>
      </c>
      <c r="J595" s="76" t="s">
        <v>456</v>
      </c>
      <c r="K595" s="58">
        <v>3</v>
      </c>
      <c r="L595" s="76" t="s">
        <v>131</v>
      </c>
      <c r="M595" s="420" t="s">
        <v>188</v>
      </c>
      <c r="N595" s="293"/>
      <c r="O595" s="293"/>
      <c r="P595" s="293"/>
      <c r="Q595" s="293"/>
      <c r="R595" s="293"/>
      <c r="S595" s="293"/>
      <c r="T595" s="293"/>
      <c r="U595" s="293"/>
      <c r="V595" s="293"/>
      <c r="W595" s="293"/>
      <c r="X595" s="318"/>
      <c r="Y595" s="143"/>
      <c r="Z595" s="95"/>
      <c r="AA595" s="60"/>
      <c r="AB595" s="95"/>
      <c r="AC595" s="61"/>
      <c r="AD595" s="61"/>
      <c r="AE595" s="8"/>
      <c r="AF595" s="9"/>
      <c r="AG595" s="10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</row>
    <row r="596" spans="1:51" ht="20.25" customHeight="1">
      <c r="A596" s="74">
        <v>577</v>
      </c>
      <c r="B596" s="74">
        <v>37</v>
      </c>
      <c r="C596" s="75" t="s">
        <v>3602</v>
      </c>
      <c r="D596" s="76" t="s">
        <v>3603</v>
      </c>
      <c r="E596" s="76" t="s">
        <v>3604</v>
      </c>
      <c r="F596" s="84" t="s">
        <v>3605</v>
      </c>
      <c r="G596" s="76"/>
      <c r="H596" s="93" t="s">
        <v>3606</v>
      </c>
      <c r="I596" s="76" t="s">
        <v>416</v>
      </c>
      <c r="J596" s="76" t="s">
        <v>955</v>
      </c>
      <c r="K596" s="58">
        <v>5</v>
      </c>
      <c r="L596" s="76" t="s">
        <v>1701</v>
      </c>
      <c r="M596" s="420" t="s">
        <v>3607</v>
      </c>
      <c r="N596" s="293"/>
      <c r="O596" s="293"/>
      <c r="P596" s="293"/>
      <c r="Q596" s="293"/>
      <c r="R596" s="293"/>
      <c r="S596" s="293"/>
      <c r="T596" s="293"/>
      <c r="U596" s="293"/>
      <c r="V596" s="293"/>
      <c r="W596" s="293"/>
      <c r="X596" s="350"/>
      <c r="Y596" s="143"/>
      <c r="Z596" s="96"/>
      <c r="AA596" s="60"/>
      <c r="AB596" s="60"/>
      <c r="AC596" s="61"/>
      <c r="AD596" s="61"/>
      <c r="AE596" s="5"/>
      <c r="AF596" s="6"/>
      <c r="AG596" s="7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</row>
    <row r="597" spans="1:51" ht="20.25" customHeight="1">
      <c r="A597" s="74">
        <v>578</v>
      </c>
      <c r="B597" s="74">
        <v>38</v>
      </c>
      <c r="C597" s="75" t="s">
        <v>3608</v>
      </c>
      <c r="D597" s="76" t="s">
        <v>3609</v>
      </c>
      <c r="E597" s="76" t="s">
        <v>3610</v>
      </c>
      <c r="F597" s="84" t="s">
        <v>3611</v>
      </c>
      <c r="G597" s="76" t="s">
        <v>3612</v>
      </c>
      <c r="H597" s="77" t="s">
        <v>5079</v>
      </c>
      <c r="I597" s="76" t="s">
        <v>394</v>
      </c>
      <c r="J597" s="76" t="s">
        <v>161</v>
      </c>
      <c r="K597" s="58"/>
      <c r="L597" s="76" t="s">
        <v>61</v>
      </c>
      <c r="M597" s="420" t="s">
        <v>3613</v>
      </c>
      <c r="N597" s="293"/>
      <c r="O597" s="293"/>
      <c r="P597" s="293"/>
      <c r="Q597" s="293"/>
      <c r="R597" s="293"/>
      <c r="S597" s="293"/>
      <c r="T597" s="293"/>
      <c r="U597" s="293"/>
      <c r="V597" s="293"/>
      <c r="W597" s="293"/>
      <c r="X597" s="350"/>
      <c r="Y597" s="143"/>
      <c r="Z597" s="157"/>
      <c r="AA597" s="60"/>
      <c r="AB597" s="60"/>
      <c r="AC597" s="61"/>
      <c r="AD597" s="61"/>
      <c r="AE597" s="5"/>
      <c r="AF597" s="6"/>
      <c r="AG597" s="7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</row>
    <row r="598" spans="1:51" ht="20.25" customHeight="1">
      <c r="A598" s="74">
        <v>579</v>
      </c>
      <c r="B598" s="74">
        <v>39</v>
      </c>
      <c r="C598" s="75" t="s">
        <v>3614</v>
      </c>
      <c r="D598" s="76" t="s">
        <v>3615</v>
      </c>
      <c r="E598" s="76" t="s">
        <v>3616</v>
      </c>
      <c r="F598" s="57">
        <v>87172411947</v>
      </c>
      <c r="G598" s="76" t="s">
        <v>3617</v>
      </c>
      <c r="H598" s="77" t="s">
        <v>5080</v>
      </c>
      <c r="I598" s="76" t="s">
        <v>455</v>
      </c>
      <c r="J598" s="76" t="s">
        <v>2977</v>
      </c>
      <c r="K598" s="58">
        <v>6</v>
      </c>
      <c r="L598" s="76" t="s">
        <v>24</v>
      </c>
      <c r="M598" s="413" t="s">
        <v>3618</v>
      </c>
      <c r="N598" s="293"/>
      <c r="O598" s="293"/>
      <c r="P598" s="293"/>
      <c r="Q598" s="293"/>
      <c r="R598" s="293"/>
      <c r="S598" s="293"/>
      <c r="T598" s="293"/>
      <c r="U598" s="293"/>
      <c r="V598" s="293"/>
      <c r="W598" s="293"/>
      <c r="X598" s="318"/>
      <c r="Z598" s="85"/>
      <c r="AA598" s="60"/>
      <c r="AB598" s="60"/>
      <c r="AC598" s="61"/>
      <c r="AD598" s="61"/>
      <c r="AE598" s="5"/>
      <c r="AF598" s="6"/>
      <c r="AG598" s="7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</row>
    <row r="599" spans="1:51" ht="20.25" customHeight="1">
      <c r="A599" s="74">
        <v>580</v>
      </c>
      <c r="B599" s="74">
        <v>40</v>
      </c>
      <c r="C599" s="75" t="s">
        <v>905</v>
      </c>
      <c r="D599" s="76" t="s">
        <v>3619</v>
      </c>
      <c r="E599" s="76" t="s">
        <v>3620</v>
      </c>
      <c r="F599" s="57">
        <v>18255888744</v>
      </c>
      <c r="G599" s="76" t="s">
        <v>3621</v>
      </c>
      <c r="H599" s="77" t="s">
        <v>183</v>
      </c>
      <c r="I599" s="76" t="s">
        <v>341</v>
      </c>
      <c r="J599" s="57" t="s">
        <v>2927</v>
      </c>
      <c r="K599" s="58"/>
      <c r="L599" s="76" t="s">
        <v>3622</v>
      </c>
      <c r="M599" s="420" t="s">
        <v>182</v>
      </c>
      <c r="N599" s="293"/>
      <c r="O599" s="293"/>
      <c r="P599" s="293"/>
      <c r="Q599" s="293"/>
      <c r="R599" s="293"/>
      <c r="S599" s="293"/>
      <c r="T599" s="293"/>
      <c r="U599" s="293"/>
      <c r="V599" s="293"/>
      <c r="W599" s="293"/>
      <c r="X599" s="374"/>
      <c r="Y599" s="143"/>
      <c r="AA599" s="60"/>
      <c r="AB599" s="60"/>
      <c r="AC599" s="61"/>
      <c r="AD599" s="61"/>
      <c r="AE599" s="5"/>
      <c r="AF599" s="6"/>
      <c r="AG599" s="7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</row>
    <row r="600" spans="1:51" ht="20.25" customHeight="1">
      <c r="A600" s="74">
        <v>581</v>
      </c>
      <c r="B600" s="74">
        <v>41</v>
      </c>
      <c r="C600" s="75" t="s">
        <v>3623</v>
      </c>
      <c r="D600" s="76" t="s">
        <v>2182</v>
      </c>
      <c r="E600" s="76" t="s">
        <v>3624</v>
      </c>
      <c r="F600" s="84" t="s">
        <v>3625</v>
      </c>
      <c r="G600" s="76" t="s">
        <v>3621</v>
      </c>
      <c r="H600" s="102" t="s">
        <v>771</v>
      </c>
      <c r="I600" s="76" t="s">
        <v>117</v>
      </c>
      <c r="J600" s="76" t="s">
        <v>259</v>
      </c>
      <c r="K600" s="58">
        <v>3</v>
      </c>
      <c r="L600" s="76" t="s">
        <v>1004</v>
      </c>
      <c r="M600" s="420" t="s">
        <v>3626</v>
      </c>
      <c r="N600" s="293"/>
      <c r="O600" s="293"/>
      <c r="P600" s="293"/>
      <c r="Q600" s="293"/>
      <c r="R600" s="293"/>
      <c r="S600" s="293"/>
      <c r="T600" s="293"/>
      <c r="U600" s="293"/>
      <c r="V600" s="293"/>
      <c r="W600" s="293"/>
      <c r="X600" s="350"/>
      <c r="Y600" s="143"/>
      <c r="Z600" s="60"/>
      <c r="AA600" s="60"/>
      <c r="AB600" s="60"/>
      <c r="AC600" s="61"/>
      <c r="AD600" s="61"/>
      <c r="AE600" s="5"/>
      <c r="AF600" s="6"/>
      <c r="AG600" s="7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</row>
    <row r="601" spans="1:51" ht="20.25" customHeight="1">
      <c r="A601" s="74">
        <v>582</v>
      </c>
      <c r="B601" s="74">
        <v>42</v>
      </c>
      <c r="C601" s="75" t="s">
        <v>3627</v>
      </c>
      <c r="D601" s="76" t="s">
        <v>3628</v>
      </c>
      <c r="E601" s="76" t="s">
        <v>3629</v>
      </c>
      <c r="F601" s="57">
        <v>59247379571</v>
      </c>
      <c r="G601" s="181" t="s">
        <v>3630</v>
      </c>
      <c r="H601" s="102" t="s">
        <v>3631</v>
      </c>
      <c r="I601" s="76" t="s">
        <v>385</v>
      </c>
      <c r="J601" s="76" t="s">
        <v>1976</v>
      </c>
      <c r="K601" s="58">
        <v>2</v>
      </c>
      <c r="L601" s="76" t="s">
        <v>1051</v>
      </c>
      <c r="M601" s="413" t="s">
        <v>3632</v>
      </c>
      <c r="N601" s="293"/>
      <c r="O601" s="293"/>
      <c r="P601" s="293"/>
      <c r="Q601" s="293"/>
      <c r="R601" s="293"/>
      <c r="S601" s="293"/>
      <c r="T601" s="293"/>
      <c r="U601" s="293"/>
      <c r="V601" s="293"/>
      <c r="W601" s="293"/>
      <c r="X601" s="318"/>
      <c r="Y601" s="88"/>
      <c r="Z601" s="60"/>
      <c r="AA601" s="60"/>
      <c r="AB601" s="60"/>
      <c r="AC601" s="61"/>
      <c r="AD601" s="61"/>
      <c r="AE601" s="15"/>
      <c r="AF601" s="16"/>
      <c r="AG601" s="17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</row>
    <row r="602" spans="1:51" ht="20.25" customHeight="1">
      <c r="A602" s="74">
        <v>583</v>
      </c>
      <c r="B602" s="74">
        <v>43</v>
      </c>
      <c r="C602" s="75" t="s">
        <v>3633</v>
      </c>
      <c r="D602" s="76" t="s">
        <v>3634</v>
      </c>
      <c r="E602" s="217" t="s">
        <v>3635</v>
      </c>
      <c r="F602" s="87">
        <v>26993140667</v>
      </c>
      <c r="G602" s="131" t="s">
        <v>3636</v>
      </c>
      <c r="H602" s="89" t="s">
        <v>3637</v>
      </c>
      <c r="I602" s="76" t="s">
        <v>350</v>
      </c>
      <c r="J602" s="76" t="s">
        <v>351</v>
      </c>
      <c r="K602" s="58"/>
      <c r="L602" s="76" t="s">
        <v>595</v>
      </c>
      <c r="M602" s="413"/>
      <c r="N602" s="293"/>
      <c r="O602" s="293"/>
      <c r="P602" s="293"/>
      <c r="Q602" s="293"/>
      <c r="R602" s="293"/>
      <c r="S602" s="293"/>
      <c r="T602" s="293"/>
      <c r="U602" s="293"/>
      <c r="V602" s="293"/>
      <c r="W602" s="293"/>
      <c r="X602" s="318"/>
      <c r="Y602" s="88"/>
      <c r="Z602" s="60"/>
      <c r="AA602" s="60"/>
      <c r="AB602" s="60"/>
      <c r="AC602" s="61"/>
      <c r="AD602" s="61"/>
      <c r="AE602" s="15"/>
      <c r="AF602" s="16"/>
      <c r="AG602" s="17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</row>
    <row r="603" spans="1:51" ht="20.25" customHeight="1">
      <c r="A603" s="74">
        <v>584</v>
      </c>
      <c r="B603" s="74">
        <v>44</v>
      </c>
      <c r="C603" s="75" t="s">
        <v>3638</v>
      </c>
      <c r="D603" s="76" t="s">
        <v>3639</v>
      </c>
      <c r="E603" s="76" t="s">
        <v>3640</v>
      </c>
      <c r="F603" s="57">
        <v>44205741227</v>
      </c>
      <c r="G603" s="76" t="s">
        <v>3641</v>
      </c>
      <c r="H603" s="102" t="s">
        <v>5081</v>
      </c>
      <c r="I603" s="76" t="s">
        <v>331</v>
      </c>
      <c r="J603" s="76" t="s">
        <v>1721</v>
      </c>
      <c r="K603" s="58">
        <v>9</v>
      </c>
      <c r="L603" s="76" t="s">
        <v>500</v>
      </c>
      <c r="M603" s="420" t="s">
        <v>3642</v>
      </c>
      <c r="N603" s="293"/>
      <c r="O603" s="293"/>
      <c r="P603" s="293"/>
      <c r="Q603" s="293"/>
      <c r="R603" s="293"/>
      <c r="S603" s="293"/>
      <c r="T603" s="293"/>
      <c r="U603" s="293"/>
      <c r="V603" s="293"/>
      <c r="W603" s="293"/>
      <c r="X603" s="350"/>
      <c r="Y603" s="143"/>
      <c r="Z603" s="60"/>
      <c r="AA603" s="60"/>
      <c r="AB603" s="60"/>
      <c r="AC603" s="61"/>
      <c r="AD603" s="61"/>
      <c r="AE603" s="5"/>
      <c r="AF603" s="6"/>
      <c r="AG603" s="7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</row>
    <row r="604" spans="1:51" ht="20.25" customHeight="1">
      <c r="A604" s="74">
        <v>585</v>
      </c>
      <c r="B604" s="74">
        <v>45</v>
      </c>
      <c r="C604" s="75" t="s">
        <v>2620</v>
      </c>
      <c r="D604" s="76" t="s">
        <v>3643</v>
      </c>
      <c r="E604" s="76" t="s">
        <v>3644</v>
      </c>
      <c r="F604" s="57">
        <v>90896497176</v>
      </c>
      <c r="G604" s="76" t="s">
        <v>3645</v>
      </c>
      <c r="H604" s="102" t="s">
        <v>5082</v>
      </c>
      <c r="I604" s="76" t="s">
        <v>3646</v>
      </c>
      <c r="J604" s="76" t="s">
        <v>259</v>
      </c>
      <c r="K604" s="58">
        <v>4</v>
      </c>
      <c r="L604" s="76" t="s">
        <v>1170</v>
      </c>
      <c r="M604" s="420" t="s">
        <v>3647</v>
      </c>
      <c r="N604" s="293"/>
      <c r="O604" s="293"/>
      <c r="P604" s="293"/>
      <c r="Q604" s="293"/>
      <c r="R604" s="293"/>
      <c r="S604" s="293"/>
      <c r="T604" s="293"/>
      <c r="U604" s="293"/>
      <c r="V604" s="293"/>
      <c r="W604" s="293"/>
      <c r="X604" s="315"/>
      <c r="Y604" s="181"/>
      <c r="Z604" s="95"/>
      <c r="AA604" s="60"/>
      <c r="AB604" s="60"/>
      <c r="AC604" s="61"/>
      <c r="AD604" s="61"/>
      <c r="AE604" s="8"/>
      <c r="AF604" s="9"/>
      <c r="AG604" s="10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</row>
    <row r="605" spans="1:51" ht="19.5" customHeight="1">
      <c r="A605" s="74">
        <v>586</v>
      </c>
      <c r="B605" s="74">
        <v>46</v>
      </c>
      <c r="C605" s="75" t="s">
        <v>3648</v>
      </c>
      <c r="D605" s="76" t="s">
        <v>3649</v>
      </c>
      <c r="E605" s="76" t="s">
        <v>3650</v>
      </c>
      <c r="F605" s="57">
        <v>30185494664</v>
      </c>
      <c r="G605" s="76" t="s">
        <v>3651</v>
      </c>
      <c r="H605" s="77" t="s">
        <v>5083</v>
      </c>
      <c r="I605" s="76" t="s">
        <v>3652</v>
      </c>
      <c r="J605" s="76" t="s">
        <v>829</v>
      </c>
      <c r="K605" s="58">
        <v>3</v>
      </c>
      <c r="L605" s="76" t="s">
        <v>1226</v>
      </c>
      <c r="M605" s="420" t="s">
        <v>3653</v>
      </c>
      <c r="N605" s="293"/>
      <c r="O605" s="293"/>
      <c r="P605" s="293"/>
      <c r="Q605" s="293"/>
      <c r="R605" s="293"/>
      <c r="S605" s="293"/>
      <c r="T605" s="293"/>
      <c r="U605" s="293"/>
      <c r="V605" s="293"/>
      <c r="W605" s="293"/>
      <c r="X605" s="350"/>
      <c r="Y605" s="143"/>
      <c r="Z605" s="60"/>
      <c r="AA605" s="60"/>
      <c r="AB605" s="60"/>
      <c r="AC605" s="61"/>
      <c r="AD605" s="61"/>
      <c r="AE605" s="8"/>
      <c r="AF605" s="9"/>
      <c r="AG605" s="10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</row>
    <row r="606" spans="1:51" ht="19.5" customHeight="1">
      <c r="A606" s="74">
        <v>587</v>
      </c>
      <c r="B606" s="74">
        <v>47</v>
      </c>
      <c r="C606" s="75" t="s">
        <v>3654</v>
      </c>
      <c r="D606" s="76" t="s">
        <v>3655</v>
      </c>
      <c r="E606" s="76" t="s">
        <v>3656</v>
      </c>
      <c r="F606" s="57">
        <v>17896602830</v>
      </c>
      <c r="G606" s="76" t="s">
        <v>3657</v>
      </c>
      <c r="H606" s="77" t="s">
        <v>3658</v>
      </c>
      <c r="I606" s="76" t="s">
        <v>129</v>
      </c>
      <c r="J606" s="76" t="s">
        <v>486</v>
      </c>
      <c r="K606" s="58">
        <v>6</v>
      </c>
      <c r="L606" s="76" t="s">
        <v>131</v>
      </c>
      <c r="M606" s="420" t="s">
        <v>3659</v>
      </c>
      <c r="N606" s="293"/>
      <c r="O606" s="293"/>
      <c r="P606" s="293"/>
      <c r="Q606" s="293"/>
      <c r="R606" s="293"/>
      <c r="S606" s="293"/>
      <c r="T606" s="293"/>
      <c r="U606" s="293"/>
      <c r="V606" s="293"/>
      <c r="W606" s="293"/>
      <c r="X606" s="318"/>
      <c r="Y606" s="88"/>
      <c r="Z606" s="60"/>
      <c r="AA606" s="60"/>
      <c r="AB606" s="60"/>
      <c r="AC606" s="61"/>
      <c r="AD606" s="61"/>
      <c r="AE606" s="12"/>
      <c r="AF606" s="13"/>
      <c r="AG606" s="10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</row>
    <row r="607" spans="1:51" ht="19.5" customHeight="1">
      <c r="A607" s="74">
        <v>588</v>
      </c>
      <c r="B607" s="74">
        <v>48</v>
      </c>
      <c r="C607" s="75" t="s">
        <v>3660</v>
      </c>
      <c r="D607" s="76" t="s">
        <v>3661</v>
      </c>
      <c r="E607" s="76" t="s">
        <v>3662</v>
      </c>
      <c r="F607" s="131">
        <v>77953333622</v>
      </c>
      <c r="G607" s="97" t="s">
        <v>3663</v>
      </c>
      <c r="H607" s="89" t="s">
        <v>3664</v>
      </c>
      <c r="I607" s="76" t="s">
        <v>350</v>
      </c>
      <c r="J607" s="76" t="s">
        <v>351</v>
      </c>
      <c r="K607" s="58"/>
      <c r="L607" s="76" t="s">
        <v>2303</v>
      </c>
      <c r="M607" s="430"/>
      <c r="N607" s="293"/>
      <c r="O607" s="293"/>
      <c r="P607" s="293"/>
      <c r="Q607" s="293"/>
      <c r="R607" s="293"/>
      <c r="S607" s="293"/>
      <c r="T607" s="293"/>
      <c r="U607" s="293"/>
      <c r="V607" s="293"/>
      <c r="W607" s="293"/>
      <c r="X607" s="318"/>
      <c r="Y607" s="88"/>
      <c r="Z607" s="60"/>
      <c r="AA607" s="60"/>
      <c r="AB607" s="60"/>
      <c r="AC607" s="61"/>
      <c r="AD607" s="61"/>
      <c r="AE607" s="8"/>
      <c r="AF607" s="9"/>
      <c r="AG607" s="10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</row>
    <row r="608" spans="1:51" ht="20.25" customHeight="1">
      <c r="A608" s="74">
        <v>589</v>
      </c>
      <c r="B608" s="74">
        <v>49</v>
      </c>
      <c r="C608" s="75" t="s">
        <v>3665</v>
      </c>
      <c r="D608" s="76" t="s">
        <v>3666</v>
      </c>
      <c r="E608" s="76" t="s">
        <v>3667</v>
      </c>
      <c r="F608" s="57">
        <v>72625014173</v>
      </c>
      <c r="G608" s="76" t="s">
        <v>3668</v>
      </c>
      <c r="H608" s="83" t="s">
        <v>3669</v>
      </c>
      <c r="I608" s="76" t="s">
        <v>828</v>
      </c>
      <c r="J608" s="76" t="s">
        <v>3670</v>
      </c>
      <c r="K608" s="58"/>
      <c r="L608" s="76" t="s">
        <v>267</v>
      </c>
      <c r="M608" s="430" t="s">
        <v>3671</v>
      </c>
      <c r="N608" s="293"/>
      <c r="O608" s="293"/>
      <c r="P608" s="293"/>
      <c r="Q608" s="293"/>
      <c r="R608" s="293"/>
      <c r="S608" s="293"/>
      <c r="T608" s="293"/>
      <c r="U608" s="293"/>
      <c r="V608" s="293"/>
      <c r="W608" s="293"/>
      <c r="X608" s="350"/>
      <c r="Y608" s="143"/>
      <c r="Z608" s="60"/>
      <c r="AA608" s="60"/>
      <c r="AB608" s="60"/>
      <c r="AC608" s="61"/>
      <c r="AD608" s="61"/>
      <c r="AE608" s="5"/>
      <c r="AF608" s="6"/>
      <c r="AG608" s="7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</row>
    <row r="609" spans="1:51" ht="20.25" customHeight="1">
      <c r="A609" s="74">
        <v>590</v>
      </c>
      <c r="B609" s="74">
        <v>50</v>
      </c>
      <c r="C609" s="75" t="s">
        <v>3672</v>
      </c>
      <c r="D609" s="76" t="s">
        <v>3673</v>
      </c>
      <c r="E609" s="76" t="s">
        <v>3674</v>
      </c>
      <c r="F609" s="92" t="s">
        <v>3675</v>
      </c>
      <c r="G609" s="76" t="s">
        <v>3676</v>
      </c>
      <c r="H609" s="102" t="str">
        <f>HYPERLINK("mailto:ravnatelj@os-zagvozd.skole.hr","ravnatelj@os-zagvozd.skole.hr")</f>
        <v>ravnatelj@os-zagvozd.skole.hr</v>
      </c>
      <c r="I609" s="76" t="s">
        <v>416</v>
      </c>
      <c r="J609" s="76" t="s">
        <v>2960</v>
      </c>
      <c r="K609" s="58">
        <v>5</v>
      </c>
      <c r="L609" s="76" t="s">
        <v>3677</v>
      </c>
      <c r="M609" s="396" t="s">
        <v>3678</v>
      </c>
      <c r="N609" s="291"/>
      <c r="O609" s="291"/>
      <c r="P609" s="291"/>
      <c r="Q609" s="291"/>
      <c r="R609" s="291"/>
      <c r="S609" s="291"/>
      <c r="T609" s="291"/>
      <c r="U609" s="291"/>
      <c r="V609" s="291"/>
      <c r="W609" s="291"/>
      <c r="X609" s="375"/>
      <c r="Y609" s="251"/>
      <c r="Z609" s="60"/>
      <c r="AA609" s="60"/>
      <c r="AB609" s="60"/>
      <c r="AC609" s="61"/>
      <c r="AD609" s="61"/>
      <c r="AE609" s="5"/>
      <c r="AF609" s="6"/>
      <c r="AG609" s="7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</row>
    <row r="610" spans="1:51" ht="20.25" customHeight="1">
      <c r="A610" s="74">
        <v>591</v>
      </c>
      <c r="B610" s="74">
        <v>51</v>
      </c>
      <c r="C610" s="75" t="s">
        <v>3679</v>
      </c>
      <c r="D610" s="76" t="s">
        <v>3680</v>
      </c>
      <c r="E610" s="76" t="s">
        <v>3681</v>
      </c>
      <c r="F610" s="57">
        <v>71481407524</v>
      </c>
      <c r="G610" s="76" t="s">
        <v>3682</v>
      </c>
      <c r="H610" s="77" t="s">
        <v>5084</v>
      </c>
      <c r="I610" s="76" t="s">
        <v>828</v>
      </c>
      <c r="J610" s="57"/>
      <c r="K610" s="58"/>
      <c r="L610" s="76" t="s">
        <v>3683</v>
      </c>
      <c r="M610" s="429" t="s">
        <v>3684</v>
      </c>
      <c r="N610" s="293"/>
      <c r="O610" s="293"/>
      <c r="P610" s="293"/>
      <c r="Q610" s="293"/>
      <c r="R610" s="293"/>
      <c r="S610" s="293"/>
      <c r="T610" s="293"/>
      <c r="U610" s="293"/>
      <c r="V610" s="293"/>
      <c r="W610" s="293"/>
      <c r="X610" s="376"/>
      <c r="Y610" s="143"/>
      <c r="Z610" s="60"/>
      <c r="AA610" s="60"/>
      <c r="AB610" s="60"/>
      <c r="AC610" s="61"/>
      <c r="AD610" s="61"/>
      <c r="AE610" s="8"/>
      <c r="AF610" s="9"/>
      <c r="AG610" s="10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</row>
    <row r="611" spans="1:51" ht="20.25" customHeight="1">
      <c r="A611" s="74">
        <v>592</v>
      </c>
      <c r="B611" s="74">
        <v>52</v>
      </c>
      <c r="C611" s="75" t="s">
        <v>3685</v>
      </c>
      <c r="D611" s="76" t="s">
        <v>3686</v>
      </c>
      <c r="E611" s="76" t="s">
        <v>3687</v>
      </c>
      <c r="F611" s="57">
        <v>56643835093</v>
      </c>
      <c r="G611" s="76" t="s">
        <v>3688</v>
      </c>
      <c r="H611" s="77" t="str">
        <f>HYPERLINK("mailto:prirodoslovna@prirodoslovna.hr","prirodoslovna@prirodoslovna.hr")</f>
        <v>prirodoslovna@prirodoslovna.hr</v>
      </c>
      <c r="I611" s="76" t="s">
        <v>416</v>
      </c>
      <c r="J611" s="57" t="s">
        <v>417</v>
      </c>
      <c r="K611" s="58">
        <v>3</v>
      </c>
      <c r="L611" s="76" t="s">
        <v>1118</v>
      </c>
      <c r="M611" s="420" t="s">
        <v>3689</v>
      </c>
      <c r="N611" s="293"/>
      <c r="O611" s="293"/>
      <c r="P611" s="293"/>
      <c r="Q611" s="293"/>
      <c r="R611" s="293"/>
      <c r="S611" s="293"/>
      <c r="T611" s="293"/>
      <c r="U611" s="293"/>
      <c r="V611" s="293"/>
      <c r="W611" s="293"/>
      <c r="X611" s="376"/>
      <c r="Y611" s="143"/>
      <c r="Z611" s="60"/>
      <c r="AA611" s="60"/>
      <c r="AB611" s="60"/>
      <c r="AC611" s="61"/>
      <c r="AD611" s="61"/>
      <c r="AE611" s="12"/>
      <c r="AF611" s="13"/>
      <c r="AG611" s="10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</row>
    <row r="612" spans="1:51" ht="20.25" customHeight="1">
      <c r="A612" s="74">
        <v>593</v>
      </c>
      <c r="B612" s="74">
        <v>53</v>
      </c>
      <c r="C612" s="75" t="s">
        <v>3690</v>
      </c>
      <c r="D612" s="76" t="s">
        <v>3691</v>
      </c>
      <c r="E612" s="76" t="s">
        <v>3692</v>
      </c>
      <c r="F612" s="57">
        <v>33906560969</v>
      </c>
      <c r="G612" s="76" t="s">
        <v>3693</v>
      </c>
      <c r="H612" s="77" t="s">
        <v>5085</v>
      </c>
      <c r="I612" s="76" t="s">
        <v>173</v>
      </c>
      <c r="J612" s="76" t="s">
        <v>1063</v>
      </c>
      <c r="K612" s="58">
        <v>4</v>
      </c>
      <c r="L612" s="76" t="s">
        <v>131</v>
      </c>
      <c r="M612" s="420" t="s">
        <v>3694</v>
      </c>
      <c r="N612" s="293"/>
      <c r="O612" s="293"/>
      <c r="P612" s="293"/>
      <c r="Q612" s="293"/>
      <c r="R612" s="293"/>
      <c r="S612" s="293"/>
      <c r="T612" s="293"/>
      <c r="U612" s="293"/>
      <c r="V612" s="293"/>
      <c r="W612" s="293"/>
      <c r="X612" s="377"/>
      <c r="Y612" s="97"/>
      <c r="Z612" s="96"/>
      <c r="AA612" s="60"/>
      <c r="AB612" s="60"/>
      <c r="AC612" s="61"/>
      <c r="AD612" s="61"/>
      <c r="AE612" s="5"/>
      <c r="AF612" s="6"/>
      <c r="AG612" s="7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</row>
    <row r="613" spans="1:51" ht="20.25" customHeight="1">
      <c r="A613" s="74">
        <v>594</v>
      </c>
      <c r="B613" s="74">
        <v>54</v>
      </c>
      <c r="C613" s="75" t="s">
        <v>3695</v>
      </c>
      <c r="D613" s="76" t="s">
        <v>3696</v>
      </c>
      <c r="E613" s="76" t="s">
        <v>3697</v>
      </c>
      <c r="F613" s="57">
        <v>62257752038</v>
      </c>
      <c r="G613" s="76" t="s">
        <v>3698</v>
      </c>
      <c r="H613" s="77" t="s">
        <v>5086</v>
      </c>
      <c r="I613" s="76" t="s">
        <v>374</v>
      </c>
      <c r="J613" s="76" t="s">
        <v>829</v>
      </c>
      <c r="K613" s="58"/>
      <c r="L613" s="76" t="s">
        <v>3699</v>
      </c>
      <c r="M613" s="420" t="s">
        <v>3700</v>
      </c>
      <c r="N613" s="293"/>
      <c r="O613" s="293"/>
      <c r="P613" s="293"/>
      <c r="Q613" s="293"/>
      <c r="R613" s="293"/>
      <c r="S613" s="293"/>
      <c r="T613" s="293"/>
      <c r="U613" s="293"/>
      <c r="V613" s="293"/>
      <c r="W613" s="293"/>
      <c r="X613" s="357"/>
      <c r="Y613" s="143"/>
      <c r="Z613" s="60"/>
      <c r="AA613" s="60"/>
      <c r="AB613" s="60"/>
      <c r="AC613" s="61"/>
      <c r="AD613" s="61"/>
      <c r="AE613" s="8"/>
      <c r="AF613" s="9"/>
      <c r="AG613" s="10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</row>
    <row r="614" spans="1:51" ht="20.25" customHeight="1">
      <c r="A614" s="74">
        <v>595</v>
      </c>
      <c r="B614" s="74">
        <v>55</v>
      </c>
      <c r="C614" s="75" t="s">
        <v>3701</v>
      </c>
      <c r="D614" s="76" t="s">
        <v>3702</v>
      </c>
      <c r="E614" s="76" t="s">
        <v>3703</v>
      </c>
      <c r="F614" s="57">
        <v>66197290696</v>
      </c>
      <c r="G614" s="76" t="s">
        <v>3704</v>
      </c>
      <c r="H614" s="77" t="s">
        <v>5087</v>
      </c>
      <c r="I614" s="76" t="s">
        <v>408</v>
      </c>
      <c r="J614" s="76" t="s">
        <v>424</v>
      </c>
      <c r="K614" s="58">
        <v>4</v>
      </c>
      <c r="L614" s="58" t="s">
        <v>410</v>
      </c>
      <c r="M614" s="420" t="s">
        <v>3705</v>
      </c>
      <c r="N614" s="293"/>
      <c r="O614" s="293"/>
      <c r="P614" s="293"/>
      <c r="Q614" s="293"/>
      <c r="R614" s="293"/>
      <c r="S614" s="293"/>
      <c r="T614" s="293"/>
      <c r="U614" s="293"/>
      <c r="V614" s="293"/>
      <c r="W614" s="293"/>
      <c r="X614" s="378"/>
      <c r="Y614" s="143"/>
      <c r="Z614" s="60"/>
      <c r="AA614" s="60"/>
      <c r="AB614" s="60"/>
      <c r="AC614" s="61"/>
      <c r="AD614" s="61"/>
      <c r="AE614" s="5"/>
      <c r="AF614" s="6"/>
      <c r="AG614" s="7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</row>
    <row r="615" spans="1:51" ht="20.25" customHeight="1">
      <c r="A615" s="74">
        <v>596</v>
      </c>
      <c r="B615" s="74">
        <v>56</v>
      </c>
      <c r="C615" s="75" t="s">
        <v>3706</v>
      </c>
      <c r="D615" s="76" t="s">
        <v>3707</v>
      </c>
      <c r="E615" s="76" t="s">
        <v>3708</v>
      </c>
      <c r="F615" s="57">
        <v>28599641021</v>
      </c>
      <c r="G615" s="97" t="s">
        <v>3709</v>
      </c>
      <c r="H615" s="89" t="s">
        <v>3710</v>
      </c>
      <c r="I615" s="76" t="s">
        <v>70</v>
      </c>
      <c r="J615" s="76" t="s">
        <v>521</v>
      </c>
      <c r="K615" s="58">
        <v>4</v>
      </c>
      <c r="L615" s="58" t="s">
        <v>72</v>
      </c>
      <c r="M615" s="420" t="s">
        <v>3711</v>
      </c>
      <c r="N615" s="293"/>
      <c r="O615" s="293"/>
      <c r="P615" s="293"/>
      <c r="Q615" s="293"/>
      <c r="R615" s="293"/>
      <c r="S615" s="293"/>
      <c r="T615" s="293"/>
      <c r="U615" s="293"/>
      <c r="V615" s="293"/>
      <c r="W615" s="293"/>
      <c r="X615" s="330"/>
      <c r="Y615" s="97"/>
      <c r="Z615" s="246"/>
      <c r="AA615" s="60"/>
      <c r="AB615" s="60"/>
      <c r="AC615" s="61"/>
      <c r="AD615" s="61"/>
      <c r="AE615" s="5"/>
      <c r="AF615" s="6"/>
      <c r="AG615" s="7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</row>
    <row r="616" spans="1:51" ht="20.25" customHeight="1">
      <c r="A616" s="74">
        <v>597</v>
      </c>
      <c r="B616" s="74">
        <v>57</v>
      </c>
      <c r="C616" s="75" t="s">
        <v>3712</v>
      </c>
      <c r="D616" s="76" t="s">
        <v>3713</v>
      </c>
      <c r="E616" s="76" t="s">
        <v>3714</v>
      </c>
      <c r="F616" s="57">
        <v>11890622734</v>
      </c>
      <c r="G616" s="76" t="s">
        <v>3715</v>
      </c>
      <c r="H616" s="89" t="s">
        <v>3716</v>
      </c>
      <c r="I616" s="76" t="s">
        <v>81</v>
      </c>
      <c r="J616" s="76" t="s">
        <v>82</v>
      </c>
      <c r="K616" s="58">
        <v>4</v>
      </c>
      <c r="L616" s="76" t="s">
        <v>3717</v>
      </c>
      <c r="M616" s="420" t="s">
        <v>3718</v>
      </c>
      <c r="N616" s="293"/>
      <c r="O616" s="293"/>
      <c r="P616" s="293"/>
      <c r="Q616" s="293"/>
      <c r="R616" s="293"/>
      <c r="S616" s="293"/>
      <c r="T616" s="293"/>
      <c r="U616" s="293"/>
      <c r="V616" s="293"/>
      <c r="W616" s="293"/>
      <c r="X616" s="317"/>
      <c r="Y616" s="142"/>
      <c r="Z616" s="96"/>
      <c r="AA616" s="60"/>
      <c r="AB616" s="60"/>
      <c r="AC616" s="61"/>
      <c r="AD616" s="61"/>
      <c r="AE616" s="15"/>
      <c r="AF616" s="16"/>
      <c r="AG616" s="17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</row>
    <row r="617" spans="1:51" ht="20.25" customHeight="1">
      <c r="A617" s="74">
        <v>598</v>
      </c>
      <c r="B617" s="74">
        <v>58</v>
      </c>
      <c r="C617" s="75" t="s">
        <v>3719</v>
      </c>
      <c r="D617" s="76" t="s">
        <v>3720</v>
      </c>
      <c r="E617" s="76" t="s">
        <v>3721</v>
      </c>
      <c r="F617" s="57">
        <v>89133018342</v>
      </c>
      <c r="G617" s="76" t="s">
        <v>3722</v>
      </c>
      <c r="H617" s="77" t="s">
        <v>3723</v>
      </c>
      <c r="I617" s="76" t="s">
        <v>828</v>
      </c>
      <c r="J617" s="76" t="s">
        <v>829</v>
      </c>
      <c r="K617" s="58">
        <v>8</v>
      </c>
      <c r="L617" s="76" t="s">
        <v>2297</v>
      </c>
      <c r="M617" s="420" t="s">
        <v>3724</v>
      </c>
      <c r="N617" s="293"/>
      <c r="O617" s="293"/>
      <c r="P617" s="293"/>
      <c r="Q617" s="293"/>
      <c r="R617" s="293"/>
      <c r="S617" s="293"/>
      <c r="T617" s="293"/>
      <c r="U617" s="293"/>
      <c r="V617" s="293"/>
      <c r="W617" s="293"/>
      <c r="X617" s="357"/>
      <c r="Y617" s="142"/>
      <c r="Z617" s="95"/>
      <c r="AA617" s="60"/>
      <c r="AB617" s="60"/>
      <c r="AC617" s="61"/>
      <c r="AD617" s="61"/>
      <c r="AE617" s="8"/>
      <c r="AF617" s="9"/>
      <c r="AG617" s="10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</row>
    <row r="618" spans="1:51" ht="20.25" customHeight="1">
      <c r="A618" s="74">
        <v>599</v>
      </c>
      <c r="B618" s="74">
        <v>59</v>
      </c>
      <c r="C618" s="75" t="s">
        <v>3725</v>
      </c>
      <c r="D618" s="76" t="s">
        <v>1263</v>
      </c>
      <c r="E618" s="76" t="s">
        <v>3726</v>
      </c>
      <c r="F618" s="57">
        <v>55058540897</v>
      </c>
      <c r="G618" s="76" t="s">
        <v>3727</v>
      </c>
      <c r="H618" s="77" t="s">
        <v>3730</v>
      </c>
      <c r="I618" s="76" t="s">
        <v>394</v>
      </c>
      <c r="J618" s="57"/>
      <c r="K618" s="58">
        <v>3</v>
      </c>
      <c r="L618" s="76" t="s">
        <v>3728</v>
      </c>
      <c r="M618" s="420" t="s">
        <v>3729</v>
      </c>
      <c r="N618" s="293"/>
      <c r="O618" s="293"/>
      <c r="P618" s="293"/>
      <c r="Q618" s="293"/>
      <c r="R618" s="293"/>
      <c r="S618" s="293"/>
      <c r="T618" s="293"/>
      <c r="U618" s="293"/>
      <c r="V618" s="293"/>
      <c r="W618" s="293"/>
      <c r="X618" s="357"/>
      <c r="Y618" s="143"/>
      <c r="Z618" s="60"/>
      <c r="AA618" s="60"/>
      <c r="AB618" s="60"/>
      <c r="AC618" s="61"/>
      <c r="AD618" s="61"/>
      <c r="AE618" s="15"/>
      <c r="AF618" s="16"/>
      <c r="AG618" s="17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</row>
    <row r="619" spans="1:51" ht="20.25" customHeight="1">
      <c r="A619" s="74">
        <v>600</v>
      </c>
      <c r="B619" s="74">
        <v>60</v>
      </c>
      <c r="C619" s="75" t="s">
        <v>3731</v>
      </c>
      <c r="D619" s="76" t="s">
        <v>3732</v>
      </c>
      <c r="E619" s="76" t="s">
        <v>3733</v>
      </c>
      <c r="F619" s="57">
        <v>40792454328</v>
      </c>
      <c r="G619" s="76" t="s">
        <v>3734</v>
      </c>
      <c r="H619" s="77" t="s">
        <v>5088</v>
      </c>
      <c r="I619" s="76" t="s">
        <v>828</v>
      </c>
      <c r="J619" s="76" t="s">
        <v>1671</v>
      </c>
      <c r="K619" s="58">
        <v>4</v>
      </c>
      <c r="L619" s="76" t="s">
        <v>650</v>
      </c>
      <c r="M619" s="420" t="s">
        <v>3735</v>
      </c>
      <c r="N619" s="293"/>
      <c r="O619" s="293"/>
      <c r="P619" s="293"/>
      <c r="Q619" s="293"/>
      <c r="R619" s="293"/>
      <c r="S619" s="293"/>
      <c r="T619" s="293"/>
      <c r="U619" s="293"/>
      <c r="V619" s="293"/>
      <c r="W619" s="293"/>
      <c r="X619" s="357"/>
      <c r="Y619" s="143"/>
      <c r="Z619" s="60"/>
      <c r="AA619" s="60"/>
      <c r="AB619" s="60"/>
      <c r="AC619" s="61"/>
      <c r="AD619" s="61"/>
      <c r="AE619" s="5"/>
      <c r="AF619" s="6"/>
      <c r="AG619" s="7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</row>
    <row r="620" spans="1:51" ht="20.25" customHeight="1">
      <c r="A620" s="74">
        <v>601</v>
      </c>
      <c r="B620" s="74">
        <v>61</v>
      </c>
      <c r="C620" s="75" t="s">
        <v>3736</v>
      </c>
      <c r="D620" s="76" t="s">
        <v>3737</v>
      </c>
      <c r="E620" s="76" t="s">
        <v>3738</v>
      </c>
      <c r="F620" s="57">
        <v>28557793778</v>
      </c>
      <c r="G620" s="76" t="s">
        <v>3739</v>
      </c>
      <c r="H620" s="77" t="s">
        <v>3742</v>
      </c>
      <c r="I620" s="76" t="s">
        <v>173</v>
      </c>
      <c r="J620" s="76" t="s">
        <v>322</v>
      </c>
      <c r="K620" s="58">
        <v>6</v>
      </c>
      <c r="L620" s="76" t="s">
        <v>3740</v>
      </c>
      <c r="M620" s="420" t="s">
        <v>3741</v>
      </c>
      <c r="N620" s="293"/>
      <c r="O620" s="293"/>
      <c r="P620" s="293"/>
      <c r="Q620" s="293"/>
      <c r="R620" s="293"/>
      <c r="S620" s="293"/>
      <c r="T620" s="293"/>
      <c r="U620" s="293"/>
      <c r="V620" s="293"/>
      <c r="W620" s="293"/>
      <c r="X620" s="376"/>
      <c r="Y620" s="143"/>
      <c r="Z620" s="60"/>
      <c r="AA620" s="60"/>
      <c r="AB620" s="85"/>
      <c r="AC620" s="61"/>
      <c r="AD620" s="61"/>
      <c r="AE620" s="5"/>
      <c r="AF620" s="6"/>
      <c r="AG620" s="7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</row>
    <row r="621" spans="1:51" ht="20.25" customHeight="1">
      <c r="A621" s="74">
        <v>602</v>
      </c>
      <c r="B621" s="74">
        <v>62</v>
      </c>
      <c r="C621" s="75" t="s">
        <v>3743</v>
      </c>
      <c r="D621" s="76" t="s">
        <v>852</v>
      </c>
      <c r="E621" s="76" t="s">
        <v>3744</v>
      </c>
      <c r="F621" s="57">
        <v>14492243279</v>
      </c>
      <c r="G621" s="76" t="s">
        <v>3745</v>
      </c>
      <c r="H621" s="102" t="s">
        <v>5089</v>
      </c>
      <c r="I621" s="76" t="s">
        <v>3746</v>
      </c>
      <c r="J621" s="76" t="s">
        <v>161</v>
      </c>
      <c r="K621" s="58">
        <v>4</v>
      </c>
      <c r="L621" s="76" t="s">
        <v>302</v>
      </c>
      <c r="M621" s="420" t="s">
        <v>3747</v>
      </c>
      <c r="N621" s="293"/>
      <c r="O621" s="293"/>
      <c r="P621" s="293"/>
      <c r="Q621" s="293"/>
      <c r="R621" s="293"/>
      <c r="S621" s="293"/>
      <c r="T621" s="293"/>
      <c r="U621" s="293"/>
      <c r="V621" s="293"/>
      <c r="W621" s="293"/>
      <c r="X621" s="357"/>
      <c r="Y621" s="181"/>
      <c r="Z621" s="60"/>
      <c r="AA621" s="60"/>
      <c r="AB621" s="60"/>
      <c r="AC621" s="61"/>
      <c r="AD621" s="61"/>
      <c r="AE621" s="5"/>
      <c r="AF621" s="6"/>
      <c r="AG621" s="7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</row>
    <row r="622" spans="1:51" ht="20.25" customHeight="1">
      <c r="A622" s="74">
        <v>603</v>
      </c>
      <c r="B622" s="74">
        <v>63</v>
      </c>
      <c r="C622" s="75" t="s">
        <v>3748</v>
      </c>
      <c r="D622" s="76" t="s">
        <v>3749</v>
      </c>
      <c r="E622" s="76" t="s">
        <v>3750</v>
      </c>
      <c r="F622" s="57">
        <v>18033142864</v>
      </c>
      <c r="G622" s="76" t="s">
        <v>3751</v>
      </c>
      <c r="H622" s="83" t="s">
        <v>3752</v>
      </c>
      <c r="I622" s="76" t="s">
        <v>70</v>
      </c>
      <c r="J622" s="57" t="s">
        <v>121</v>
      </c>
      <c r="K622" s="58">
        <v>3</v>
      </c>
      <c r="L622" s="76" t="s">
        <v>72</v>
      </c>
      <c r="M622" s="420" t="s">
        <v>3753</v>
      </c>
      <c r="N622" s="293"/>
      <c r="O622" s="293"/>
      <c r="P622" s="293"/>
      <c r="Q622" s="293"/>
      <c r="R622" s="293"/>
      <c r="S622" s="293"/>
      <c r="T622" s="293"/>
      <c r="U622" s="293"/>
      <c r="V622" s="293"/>
      <c r="W622" s="293"/>
      <c r="X622" s="357"/>
      <c r="Y622" s="88"/>
      <c r="Z622" s="96"/>
      <c r="AA622" s="121"/>
      <c r="AB622" s="96"/>
      <c r="AC622" s="61"/>
      <c r="AD622" s="61"/>
      <c r="AE622" s="5"/>
      <c r="AF622" s="6"/>
      <c r="AG622" s="7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</row>
    <row r="623" spans="1:51" ht="20.25" customHeight="1">
      <c r="A623" s="74">
        <v>604</v>
      </c>
      <c r="B623" s="74">
        <v>64</v>
      </c>
      <c r="C623" s="75" t="s">
        <v>1293</v>
      </c>
      <c r="D623" s="76" t="s">
        <v>3754</v>
      </c>
      <c r="E623" s="76" t="s">
        <v>3755</v>
      </c>
      <c r="F623" s="57">
        <v>34587778910</v>
      </c>
      <c r="G623" s="76" t="s">
        <v>3756</v>
      </c>
      <c r="H623" s="77" t="s">
        <v>5090</v>
      </c>
      <c r="I623" s="76" t="s">
        <v>331</v>
      </c>
      <c r="J623" s="57"/>
      <c r="K623" s="58">
        <v>3</v>
      </c>
      <c r="L623" s="76" t="s">
        <v>216</v>
      </c>
      <c r="M623" s="420" t="s">
        <v>3757</v>
      </c>
      <c r="N623" s="293"/>
      <c r="O623" s="293"/>
      <c r="P623" s="293"/>
      <c r="Q623" s="293"/>
      <c r="R623" s="293"/>
      <c r="S623" s="293"/>
      <c r="T623" s="293"/>
      <c r="U623" s="293"/>
      <c r="V623" s="293"/>
      <c r="W623" s="293"/>
      <c r="X623" s="377"/>
      <c r="Y623" s="143"/>
      <c r="Z623" s="85"/>
      <c r="AA623" s="121"/>
      <c r="AB623" s="85"/>
      <c r="AC623" s="61"/>
      <c r="AD623" s="61"/>
      <c r="AE623" s="5"/>
      <c r="AF623" s="6"/>
      <c r="AG623" s="7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</row>
    <row r="624" spans="1:51" ht="20.25" customHeight="1">
      <c r="A624" s="74">
        <v>605</v>
      </c>
      <c r="B624" s="74">
        <v>65</v>
      </c>
      <c r="C624" s="75" t="s">
        <v>3758</v>
      </c>
      <c r="D624" s="76" t="s">
        <v>589</v>
      </c>
      <c r="E624" s="76" t="s">
        <v>3759</v>
      </c>
      <c r="F624" s="57">
        <v>56851068711</v>
      </c>
      <c r="G624" s="76" t="s">
        <v>3760</v>
      </c>
      <c r="H624" s="77" t="s">
        <v>5091</v>
      </c>
      <c r="I624" s="76" t="s">
        <v>455</v>
      </c>
      <c r="J624" s="76" t="s">
        <v>1475</v>
      </c>
      <c r="K624" s="58">
        <v>7</v>
      </c>
      <c r="L624" s="76" t="s">
        <v>24</v>
      </c>
      <c r="M624" s="420" t="s">
        <v>3761</v>
      </c>
      <c r="N624" s="293"/>
      <c r="O624" s="293"/>
      <c r="P624" s="293"/>
      <c r="Q624" s="293"/>
      <c r="R624" s="293"/>
      <c r="S624" s="293"/>
      <c r="T624" s="293"/>
      <c r="U624" s="293"/>
      <c r="V624" s="293"/>
      <c r="W624" s="293"/>
      <c r="X624" s="318"/>
      <c r="Y624" s="143"/>
      <c r="Z624" s="60"/>
      <c r="AA624" s="60"/>
      <c r="AB624" s="60"/>
      <c r="AC624" s="61"/>
      <c r="AD624" s="61"/>
      <c r="AE624" s="5"/>
      <c r="AF624" s="6"/>
      <c r="AG624" s="7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</row>
    <row r="625" spans="1:51" ht="20.25" customHeight="1">
      <c r="A625" s="74">
        <v>606</v>
      </c>
      <c r="B625" s="74">
        <v>66</v>
      </c>
      <c r="C625" s="75" t="s">
        <v>857</v>
      </c>
      <c r="D625" s="76" t="s">
        <v>858</v>
      </c>
      <c r="E625" s="76" t="s">
        <v>3762</v>
      </c>
      <c r="F625" s="57">
        <v>69649940088</v>
      </c>
      <c r="G625" s="76" t="s">
        <v>3763</v>
      </c>
      <c r="H625" s="77" t="s">
        <v>1542</v>
      </c>
      <c r="I625" s="76" t="s">
        <v>201</v>
      </c>
      <c r="J625" s="76" t="s">
        <v>506</v>
      </c>
      <c r="K625" s="58">
        <v>3</v>
      </c>
      <c r="L625" s="76" t="s">
        <v>24</v>
      </c>
      <c r="M625" s="420" t="s">
        <v>825</v>
      </c>
      <c r="N625" s="293"/>
      <c r="O625" s="293"/>
      <c r="P625" s="293"/>
      <c r="Q625" s="293"/>
      <c r="R625" s="293"/>
      <c r="S625" s="293"/>
      <c r="T625" s="293"/>
      <c r="U625" s="293"/>
      <c r="V625" s="293"/>
      <c r="W625" s="293"/>
      <c r="X625" s="357"/>
      <c r="Y625" s="143"/>
      <c r="Z625" s="60"/>
      <c r="AA625" s="60"/>
      <c r="AB625" s="121"/>
      <c r="AC625" s="61"/>
      <c r="AD625" s="61"/>
      <c r="AE625" s="5"/>
      <c r="AF625" s="6"/>
      <c r="AG625" s="7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</row>
    <row r="626" spans="1:51" ht="20.25" customHeight="1">
      <c r="A626" s="74">
        <v>607</v>
      </c>
      <c r="B626" s="74">
        <v>67</v>
      </c>
      <c r="C626" s="75" t="s">
        <v>3764</v>
      </c>
      <c r="D626" s="76" t="s">
        <v>3765</v>
      </c>
      <c r="E626" s="76" t="s">
        <v>3766</v>
      </c>
      <c r="F626" s="57">
        <v>14693829962</v>
      </c>
      <c r="G626" s="76" t="s">
        <v>3767</v>
      </c>
      <c r="H626" s="83" t="s">
        <v>3768</v>
      </c>
      <c r="I626" s="76" t="s">
        <v>81</v>
      </c>
      <c r="J626" s="76" t="s">
        <v>514</v>
      </c>
      <c r="K626" s="58">
        <v>4</v>
      </c>
      <c r="L626" s="76" t="s">
        <v>2113</v>
      </c>
      <c r="M626" s="420" t="s">
        <v>3769</v>
      </c>
      <c r="N626" s="293"/>
      <c r="O626" s="293"/>
      <c r="P626" s="293"/>
      <c r="Q626" s="293"/>
      <c r="R626" s="293"/>
      <c r="S626" s="293"/>
      <c r="T626" s="293"/>
      <c r="U626" s="293"/>
      <c r="V626" s="293"/>
      <c r="W626" s="293"/>
      <c r="X626" s="379"/>
      <c r="Y626" s="143"/>
      <c r="Z626" s="123"/>
      <c r="AA626" s="60"/>
      <c r="AB626" s="96"/>
      <c r="AC626" s="61"/>
      <c r="AD626" s="61"/>
      <c r="AE626" s="8"/>
      <c r="AF626" s="9"/>
      <c r="AG626" s="10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</row>
    <row r="627" spans="1:51" ht="20.25" customHeight="1">
      <c r="A627" s="74">
        <v>608</v>
      </c>
      <c r="B627" s="74">
        <v>68</v>
      </c>
      <c r="C627" s="75" t="s">
        <v>3770</v>
      </c>
      <c r="D627" s="76" t="s">
        <v>3771</v>
      </c>
      <c r="E627" s="76" t="s">
        <v>3772</v>
      </c>
      <c r="F627" s="57">
        <v>35431815083</v>
      </c>
      <c r="G627" s="76" t="s">
        <v>3773</v>
      </c>
      <c r="H627" s="77" t="s">
        <v>5092</v>
      </c>
      <c r="I627" s="76" t="s">
        <v>557</v>
      </c>
      <c r="J627" s="76" t="s">
        <v>558</v>
      </c>
      <c r="K627" s="58">
        <v>3</v>
      </c>
      <c r="L627" s="76" t="s">
        <v>1226</v>
      </c>
      <c r="M627" s="420" t="s">
        <v>3774</v>
      </c>
      <c r="N627" s="293"/>
      <c r="O627" s="293"/>
      <c r="P627" s="293"/>
      <c r="Q627" s="293"/>
      <c r="R627" s="293"/>
      <c r="S627" s="293"/>
      <c r="T627" s="293"/>
      <c r="U627" s="293"/>
      <c r="V627" s="293"/>
      <c r="W627" s="293"/>
      <c r="X627" s="357"/>
      <c r="Y627" s="143"/>
      <c r="Z627" s="121"/>
      <c r="AA627" s="60"/>
      <c r="AB627" s="85"/>
      <c r="AC627" s="61"/>
      <c r="AD627" s="61"/>
      <c r="AE627" s="5"/>
      <c r="AF627" s="6"/>
      <c r="AG627" s="7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</row>
    <row r="628" spans="1:51" ht="20.25" customHeight="1">
      <c r="A628" s="74">
        <v>609</v>
      </c>
      <c r="B628" s="74">
        <v>69</v>
      </c>
      <c r="C628" s="252" t="s">
        <v>3775</v>
      </c>
      <c r="D628" s="188" t="s">
        <v>3776</v>
      </c>
      <c r="E628" s="188" t="s">
        <v>3777</v>
      </c>
      <c r="F628" s="253" t="s">
        <v>3778</v>
      </c>
      <c r="G628" s="188" t="s">
        <v>3779</v>
      </c>
      <c r="H628" s="93" t="s">
        <v>3780</v>
      </c>
      <c r="I628" s="188" t="s">
        <v>385</v>
      </c>
      <c r="J628" s="188" t="s">
        <v>2084</v>
      </c>
      <c r="K628" s="254">
        <v>4</v>
      </c>
      <c r="L628" s="188" t="s">
        <v>1051</v>
      </c>
      <c r="M628" s="431" t="s">
        <v>3781</v>
      </c>
      <c r="N628" s="297"/>
      <c r="O628" s="297"/>
      <c r="P628" s="297"/>
      <c r="Q628" s="297"/>
      <c r="R628" s="297"/>
      <c r="S628" s="297"/>
      <c r="T628" s="297"/>
      <c r="U628" s="297"/>
      <c r="V628" s="297"/>
      <c r="W628" s="297"/>
      <c r="X628" s="357"/>
      <c r="Y628" s="255"/>
      <c r="Z628" s="256"/>
      <c r="AA628" s="257"/>
      <c r="AB628" s="257"/>
      <c r="AC628" s="258"/>
      <c r="AD628" s="258"/>
      <c r="AE628" s="40"/>
      <c r="AF628" s="41"/>
      <c r="AG628" s="42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</row>
    <row r="629" spans="1:51" ht="20.25" customHeight="1">
      <c r="A629" s="74">
        <v>610</v>
      </c>
      <c r="B629" s="74">
        <v>70</v>
      </c>
      <c r="C629" s="75" t="s">
        <v>3782</v>
      </c>
      <c r="D629" s="76" t="s">
        <v>3783</v>
      </c>
      <c r="E629" s="76" t="s">
        <v>3784</v>
      </c>
      <c r="F629" s="84" t="s">
        <v>3785</v>
      </c>
      <c r="G629" s="76" t="s">
        <v>3786</v>
      </c>
      <c r="H629" s="89" t="s">
        <v>3787</v>
      </c>
      <c r="I629" s="76" t="s">
        <v>350</v>
      </c>
      <c r="J629" s="76" t="s">
        <v>2367</v>
      </c>
      <c r="K629" s="58">
        <v>3</v>
      </c>
      <c r="L629" s="76" t="s">
        <v>515</v>
      </c>
      <c r="M629" s="420" t="s">
        <v>3788</v>
      </c>
      <c r="N629" s="293"/>
      <c r="O629" s="293"/>
      <c r="P629" s="293"/>
      <c r="Q629" s="293"/>
      <c r="R629" s="293"/>
      <c r="S629" s="293"/>
      <c r="T629" s="293"/>
      <c r="U629" s="293"/>
      <c r="V629" s="293"/>
      <c r="W629" s="293"/>
      <c r="X629" s="318"/>
      <c r="Y629" s="143"/>
      <c r="Z629" s="123"/>
      <c r="AA629" s="60"/>
      <c r="AB629" s="60"/>
      <c r="AC629" s="61"/>
      <c r="AD629" s="61"/>
      <c r="AE629" s="8"/>
      <c r="AF629" s="9"/>
      <c r="AG629" s="10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</row>
    <row r="630" spans="1:51" ht="20.25" customHeight="1">
      <c r="A630" s="74">
        <v>611</v>
      </c>
      <c r="B630" s="74">
        <v>71</v>
      </c>
      <c r="C630" s="75" t="s">
        <v>3789</v>
      </c>
      <c r="D630" s="76" t="s">
        <v>3790</v>
      </c>
      <c r="E630" s="76" t="s">
        <v>3791</v>
      </c>
      <c r="F630" s="84" t="s">
        <v>3792</v>
      </c>
      <c r="G630" s="76" t="s">
        <v>3793</v>
      </c>
      <c r="H630" s="89" t="s">
        <v>3794</v>
      </c>
      <c r="I630" s="76" t="s">
        <v>106</v>
      </c>
      <c r="J630" s="76" t="s">
        <v>240</v>
      </c>
      <c r="K630" s="58">
        <v>6</v>
      </c>
      <c r="L630" s="76" t="s">
        <v>108</v>
      </c>
      <c r="M630" s="420" t="s">
        <v>3795</v>
      </c>
      <c r="N630" s="293"/>
      <c r="O630" s="293"/>
      <c r="P630" s="293"/>
      <c r="Q630" s="293"/>
      <c r="R630" s="293"/>
      <c r="S630" s="293"/>
      <c r="T630" s="293"/>
      <c r="U630" s="293"/>
      <c r="V630" s="293"/>
      <c r="W630" s="293"/>
      <c r="X630" s="318"/>
      <c r="Y630" s="143"/>
      <c r="Z630" s="123"/>
      <c r="AA630" s="60"/>
      <c r="AB630" s="60"/>
      <c r="AC630" s="61"/>
      <c r="AD630" s="61"/>
      <c r="AE630" s="8"/>
      <c r="AF630" s="9"/>
      <c r="AG630" s="10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</row>
    <row r="631" spans="1:51" ht="20.25" customHeight="1">
      <c r="A631" s="74">
        <v>612</v>
      </c>
      <c r="B631" s="74">
        <v>72</v>
      </c>
      <c r="C631" s="75" t="s">
        <v>3796</v>
      </c>
      <c r="D631" s="76" t="s">
        <v>3797</v>
      </c>
      <c r="E631" s="76" t="s">
        <v>3798</v>
      </c>
      <c r="F631" s="84" t="s">
        <v>3799</v>
      </c>
      <c r="G631" s="76" t="s">
        <v>3800</v>
      </c>
      <c r="H631" s="77" t="s">
        <v>5093</v>
      </c>
      <c r="I631" s="76" t="s">
        <v>173</v>
      </c>
      <c r="J631" s="76" t="s">
        <v>322</v>
      </c>
      <c r="K631" s="58">
        <v>2</v>
      </c>
      <c r="L631" s="76" t="s">
        <v>1244</v>
      </c>
      <c r="M631" s="420" t="s">
        <v>3801</v>
      </c>
      <c r="N631" s="293"/>
      <c r="O631" s="293"/>
      <c r="P631" s="293"/>
      <c r="Q631" s="293"/>
      <c r="R631" s="293"/>
      <c r="S631" s="293"/>
      <c r="T631" s="293"/>
      <c r="U631" s="293"/>
      <c r="V631" s="293"/>
      <c r="W631" s="293"/>
      <c r="X631" s="318"/>
      <c r="Y631" s="143"/>
      <c r="Z631" s="121"/>
      <c r="AA631" s="60"/>
      <c r="AB631" s="60"/>
      <c r="AC631" s="61"/>
      <c r="AD631" s="61"/>
      <c r="AE631" s="5"/>
      <c r="AF631" s="6"/>
      <c r="AG631" s="7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</row>
    <row r="632" spans="1:51" ht="20.25" customHeight="1">
      <c r="A632" s="74">
        <v>613</v>
      </c>
      <c r="B632" s="74">
        <v>73</v>
      </c>
      <c r="C632" s="75" t="s">
        <v>3802</v>
      </c>
      <c r="D632" s="76" t="s">
        <v>3803</v>
      </c>
      <c r="E632" s="76" t="s">
        <v>3804</v>
      </c>
      <c r="F632" s="84" t="s">
        <v>3805</v>
      </c>
      <c r="G632" s="76" t="s">
        <v>3806</v>
      </c>
      <c r="H632" s="77" t="s">
        <v>5094</v>
      </c>
      <c r="I632" s="76" t="s">
        <v>455</v>
      </c>
      <c r="J632" s="76" t="s">
        <v>1475</v>
      </c>
      <c r="K632" s="58"/>
      <c r="L632" s="76" t="s">
        <v>216</v>
      </c>
      <c r="M632" s="420" t="s">
        <v>1414</v>
      </c>
      <c r="N632" s="293"/>
      <c r="O632" s="293"/>
      <c r="P632" s="293"/>
      <c r="Q632" s="293"/>
      <c r="R632" s="293"/>
      <c r="S632" s="293"/>
      <c r="T632" s="293"/>
      <c r="U632" s="293"/>
      <c r="V632" s="293"/>
      <c r="W632" s="293"/>
      <c r="X632" s="357"/>
      <c r="Y632" s="143"/>
      <c r="Z632" s="60"/>
      <c r="AA632" s="60"/>
      <c r="AB632" s="60"/>
      <c r="AC632" s="61"/>
      <c r="AD632" s="61"/>
      <c r="AE632" s="8"/>
      <c r="AF632" s="9"/>
      <c r="AG632" s="10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</row>
    <row r="633" spans="1:51" ht="20.25" customHeight="1">
      <c r="A633" s="74">
        <v>614</v>
      </c>
      <c r="B633" s="74">
        <v>74</v>
      </c>
      <c r="C633" s="75" t="s">
        <v>3807</v>
      </c>
      <c r="D633" s="76" t="s">
        <v>3808</v>
      </c>
      <c r="E633" s="76" t="s">
        <v>3809</v>
      </c>
      <c r="F633" s="57">
        <v>51194986184</v>
      </c>
      <c r="G633" s="76" t="s">
        <v>3810</v>
      </c>
      <c r="H633" s="77" t="s">
        <v>5095</v>
      </c>
      <c r="I633" s="76" t="s">
        <v>129</v>
      </c>
      <c r="J633" s="76" t="s">
        <v>139</v>
      </c>
      <c r="K633" s="58">
        <v>4</v>
      </c>
      <c r="L633" s="76" t="s">
        <v>61</v>
      </c>
      <c r="M633" s="420" t="s">
        <v>3811</v>
      </c>
      <c r="N633" s="293"/>
      <c r="O633" s="293"/>
      <c r="P633" s="293"/>
      <c r="Q633" s="293"/>
      <c r="R633" s="293"/>
      <c r="S633" s="293"/>
      <c r="T633" s="293"/>
      <c r="U633" s="293"/>
      <c r="V633" s="293"/>
      <c r="W633" s="293"/>
      <c r="X633" s="357"/>
      <c r="Y633" s="143"/>
      <c r="Z633" s="60"/>
      <c r="AA633" s="60"/>
      <c r="AB633" s="60"/>
      <c r="AC633" s="61"/>
      <c r="AD633" s="61"/>
      <c r="AE633" s="5"/>
      <c r="AF633" s="6"/>
      <c r="AG633" s="7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</row>
    <row r="634" spans="1:51" ht="20.25" customHeight="1">
      <c r="A634" s="74">
        <v>615</v>
      </c>
      <c r="B634" s="74">
        <v>75</v>
      </c>
      <c r="C634" s="75" t="s">
        <v>3812</v>
      </c>
      <c r="D634" s="76" t="s">
        <v>3813</v>
      </c>
      <c r="E634" s="76" t="s">
        <v>3814</v>
      </c>
      <c r="F634" s="57">
        <v>67671410088</v>
      </c>
      <c r="G634" s="76" t="s">
        <v>3815</v>
      </c>
      <c r="H634" s="77" t="s">
        <v>3816</v>
      </c>
      <c r="I634" s="76" t="s">
        <v>331</v>
      </c>
      <c r="J634" s="57"/>
      <c r="K634" s="58"/>
      <c r="L634" s="76" t="s">
        <v>1397</v>
      </c>
      <c r="M634" s="420" t="s">
        <v>3817</v>
      </c>
      <c r="N634" s="293"/>
      <c r="O634" s="293"/>
      <c r="P634" s="293"/>
      <c r="Q634" s="293"/>
      <c r="R634" s="293"/>
      <c r="S634" s="293"/>
      <c r="T634" s="293"/>
      <c r="U634" s="293"/>
      <c r="V634" s="293"/>
      <c r="W634" s="293"/>
      <c r="X634" s="379"/>
      <c r="Y634" s="142"/>
      <c r="Z634" s="121"/>
      <c r="AA634" s="60"/>
      <c r="AB634" s="85"/>
      <c r="AC634" s="61"/>
      <c r="AD634" s="61"/>
      <c r="AE634" s="5"/>
      <c r="AF634" s="6"/>
      <c r="AG634" s="7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</row>
    <row r="635" spans="1:51" ht="20.25" customHeight="1">
      <c r="A635" s="74">
        <v>616</v>
      </c>
      <c r="B635" s="74">
        <v>76</v>
      </c>
      <c r="C635" s="75" t="s">
        <v>3818</v>
      </c>
      <c r="D635" s="76" t="s">
        <v>3819</v>
      </c>
      <c r="E635" s="76" t="s">
        <v>3820</v>
      </c>
      <c r="F635" s="57">
        <v>83648856443</v>
      </c>
      <c r="G635" s="88" t="s">
        <v>3821</v>
      </c>
      <c r="H635" s="93" t="s">
        <v>3822</v>
      </c>
      <c r="I635" s="76" t="s">
        <v>3823</v>
      </c>
      <c r="J635" s="76" t="s">
        <v>386</v>
      </c>
      <c r="K635" s="58">
        <v>8</v>
      </c>
      <c r="L635" s="76" t="s">
        <v>1051</v>
      </c>
      <c r="M635" s="420" t="s">
        <v>3824</v>
      </c>
      <c r="N635" s="293"/>
      <c r="O635" s="293"/>
      <c r="P635" s="293"/>
      <c r="Q635" s="293"/>
      <c r="R635" s="293"/>
      <c r="S635" s="293"/>
      <c r="T635" s="293"/>
      <c r="U635" s="293"/>
      <c r="V635" s="293"/>
      <c r="W635" s="293"/>
      <c r="X635" s="357"/>
      <c r="Y635" s="143"/>
      <c r="Z635" s="85"/>
      <c r="AA635" s="60"/>
      <c r="AB635" s="96"/>
      <c r="AC635" s="61"/>
      <c r="AD635" s="61"/>
      <c r="AE635" s="5"/>
      <c r="AF635" s="6"/>
      <c r="AG635" s="7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</row>
    <row r="636" spans="1:51" ht="20.25" customHeight="1">
      <c r="A636" s="74">
        <v>617</v>
      </c>
      <c r="B636" s="74">
        <v>77</v>
      </c>
      <c r="C636" s="75" t="s">
        <v>3825</v>
      </c>
      <c r="D636" s="76" t="s">
        <v>3826</v>
      </c>
      <c r="E636" s="76" t="s">
        <v>3827</v>
      </c>
      <c r="F636" s="57">
        <v>19270215513</v>
      </c>
      <c r="G636" s="76" t="s">
        <v>3828</v>
      </c>
      <c r="H636" s="77" t="s">
        <v>5096</v>
      </c>
      <c r="I636" s="76" t="s">
        <v>341</v>
      </c>
      <c r="J636" s="76" t="s">
        <v>1255</v>
      </c>
      <c r="K636" s="58"/>
      <c r="L636" s="76" t="s">
        <v>24</v>
      </c>
      <c r="M636" s="420" t="s">
        <v>3829</v>
      </c>
      <c r="N636" s="293"/>
      <c r="O636" s="293"/>
      <c r="P636" s="293"/>
      <c r="Q636" s="293"/>
      <c r="R636" s="293"/>
      <c r="S636" s="293"/>
      <c r="T636" s="293"/>
      <c r="U636" s="293"/>
      <c r="V636" s="293"/>
      <c r="W636" s="293"/>
      <c r="X636" s="357"/>
      <c r="Y636" s="143"/>
      <c r="Z636" s="85"/>
      <c r="AA636" s="60"/>
      <c r="AB636" s="85"/>
      <c r="AC636" s="61"/>
      <c r="AD636" s="61"/>
      <c r="AE636" s="5"/>
      <c r="AF636" s="6"/>
      <c r="AG636" s="7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</row>
    <row r="637" spans="1:51" ht="20.25" customHeight="1">
      <c r="A637" s="74">
        <v>618</v>
      </c>
      <c r="B637" s="74">
        <v>78</v>
      </c>
      <c r="C637" s="75" t="s">
        <v>3830</v>
      </c>
      <c r="D637" s="76" t="s">
        <v>3831</v>
      </c>
      <c r="E637" s="76" t="s">
        <v>3832</v>
      </c>
      <c r="F637" s="57">
        <v>90628669006</v>
      </c>
      <c r="G637" s="76" t="s">
        <v>3833</v>
      </c>
      <c r="H637" s="77" t="s">
        <v>5097</v>
      </c>
      <c r="I637" s="76" t="s">
        <v>1124</v>
      </c>
      <c r="J637" s="76" t="s">
        <v>2438</v>
      </c>
      <c r="K637" s="58">
        <v>4</v>
      </c>
      <c r="L637" s="76" t="s">
        <v>260</v>
      </c>
      <c r="M637" s="420" t="s">
        <v>3834</v>
      </c>
      <c r="N637" s="293"/>
      <c r="O637" s="293"/>
      <c r="P637" s="293"/>
      <c r="Q637" s="293"/>
      <c r="R637" s="293"/>
      <c r="S637" s="293"/>
      <c r="T637" s="293"/>
      <c r="U637" s="293"/>
      <c r="V637" s="293"/>
      <c r="W637" s="293"/>
      <c r="X637" s="357"/>
      <c r="Y637" s="143"/>
      <c r="Z637" s="60"/>
      <c r="AA637" s="60"/>
      <c r="AB637" s="60"/>
      <c r="AC637" s="61"/>
      <c r="AD637" s="61"/>
      <c r="AE637" s="8"/>
      <c r="AF637" s="9"/>
      <c r="AG637" s="10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</row>
    <row r="638" spans="1:51" ht="20.25" customHeight="1">
      <c r="A638" s="74">
        <v>619</v>
      </c>
      <c r="B638" s="74">
        <v>79</v>
      </c>
      <c r="C638" s="75" t="s">
        <v>3835</v>
      </c>
      <c r="D638" s="76" t="s">
        <v>3836</v>
      </c>
      <c r="E638" s="76" t="s">
        <v>3837</v>
      </c>
      <c r="F638" s="57">
        <v>73463672485</v>
      </c>
      <c r="G638" s="76" t="s">
        <v>3838</v>
      </c>
      <c r="H638" s="102" t="s">
        <v>5098</v>
      </c>
      <c r="I638" s="76" t="s">
        <v>374</v>
      </c>
      <c r="J638" s="76" t="s">
        <v>1302</v>
      </c>
      <c r="K638" s="58">
        <v>4</v>
      </c>
      <c r="L638" s="76" t="s">
        <v>216</v>
      </c>
      <c r="M638" s="420" t="s">
        <v>3839</v>
      </c>
      <c r="N638" s="293"/>
      <c r="O638" s="293"/>
      <c r="P638" s="293"/>
      <c r="Q638" s="293"/>
      <c r="R638" s="293"/>
      <c r="S638" s="293"/>
      <c r="T638" s="293"/>
      <c r="U638" s="293"/>
      <c r="V638" s="293"/>
      <c r="W638" s="293"/>
      <c r="X638" s="318"/>
      <c r="Y638" s="88"/>
      <c r="Z638" s="60"/>
      <c r="AA638" s="60"/>
      <c r="AB638" s="60"/>
      <c r="AC638" s="61"/>
      <c r="AD638" s="61"/>
      <c r="AE638" s="5"/>
      <c r="AF638" s="6"/>
      <c r="AG638" s="7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</row>
    <row r="639" spans="1:51" ht="20.25" customHeight="1">
      <c r="A639" s="74">
        <v>620</v>
      </c>
      <c r="B639" s="74">
        <v>80</v>
      </c>
      <c r="C639" s="75" t="s">
        <v>3840</v>
      </c>
      <c r="D639" s="76" t="s">
        <v>3841</v>
      </c>
      <c r="E639" s="76" t="s">
        <v>3524</v>
      </c>
      <c r="F639" s="57">
        <v>43013763489</v>
      </c>
      <c r="G639" s="76" t="s">
        <v>3842</v>
      </c>
      <c r="H639" s="126" t="s">
        <v>3843</v>
      </c>
      <c r="I639" s="76" t="s">
        <v>147</v>
      </c>
      <c r="J639" s="76" t="s">
        <v>148</v>
      </c>
      <c r="K639" s="58">
        <v>6</v>
      </c>
      <c r="L639" s="76"/>
      <c r="M639" s="420" t="s">
        <v>3844</v>
      </c>
      <c r="N639" s="293"/>
      <c r="O639" s="293"/>
      <c r="P639" s="293"/>
      <c r="Q639" s="293"/>
      <c r="R639" s="293"/>
      <c r="S639" s="293"/>
      <c r="T639" s="293"/>
      <c r="U639" s="293"/>
      <c r="V639" s="293"/>
      <c r="W639" s="293"/>
      <c r="X639" s="318"/>
      <c r="Y639" s="88"/>
      <c r="Z639" s="60"/>
      <c r="AA639" s="60"/>
      <c r="AB639" s="60"/>
      <c r="AC639" s="61"/>
      <c r="AD639" s="61"/>
      <c r="AE639" s="5"/>
      <c r="AF639" s="6"/>
      <c r="AG639" s="7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</row>
    <row r="640" spans="1:51" ht="20.25" customHeight="1">
      <c r="A640" s="74">
        <v>621</v>
      </c>
      <c r="B640" s="74">
        <v>81</v>
      </c>
      <c r="C640" s="75" t="s">
        <v>3845</v>
      </c>
      <c r="D640" s="76" t="s">
        <v>3846</v>
      </c>
      <c r="E640" s="76" t="s">
        <v>3847</v>
      </c>
      <c r="F640" s="57">
        <v>43328198061</v>
      </c>
      <c r="G640" s="76" t="s">
        <v>3848</v>
      </c>
      <c r="H640" s="102" t="s">
        <v>5099</v>
      </c>
      <c r="I640" s="76" t="s">
        <v>374</v>
      </c>
      <c r="J640" s="76" t="s">
        <v>1721</v>
      </c>
      <c r="K640" s="58">
        <v>5</v>
      </c>
      <c r="L640" s="76" t="s">
        <v>3683</v>
      </c>
      <c r="M640" s="420" t="s">
        <v>3849</v>
      </c>
      <c r="N640" s="293"/>
      <c r="O640" s="293"/>
      <c r="P640" s="293"/>
      <c r="Q640" s="293"/>
      <c r="R640" s="293"/>
      <c r="S640" s="293"/>
      <c r="T640" s="293"/>
      <c r="U640" s="293"/>
      <c r="V640" s="293"/>
      <c r="W640" s="293"/>
      <c r="X640" s="357"/>
      <c r="Y640" s="143"/>
      <c r="Z640" s="60"/>
      <c r="AA640" s="60"/>
      <c r="AB640" s="60"/>
      <c r="AC640" s="61"/>
      <c r="AD640" s="61"/>
      <c r="AE640" s="5"/>
      <c r="AF640" s="6"/>
      <c r="AG640" s="7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</row>
    <row r="641" spans="1:51" ht="20.25" customHeight="1">
      <c r="A641" s="74">
        <v>622</v>
      </c>
      <c r="B641" s="74">
        <v>82</v>
      </c>
      <c r="C641" s="75" t="s">
        <v>3850</v>
      </c>
      <c r="D641" s="76" t="s">
        <v>3851</v>
      </c>
      <c r="E641" s="76" t="s">
        <v>3852</v>
      </c>
      <c r="F641" s="57">
        <v>90202453567</v>
      </c>
      <c r="G641" s="97" t="s">
        <v>3853</v>
      </c>
      <c r="H641" s="127" t="s">
        <v>3854</v>
      </c>
      <c r="I641" s="76" t="s">
        <v>350</v>
      </c>
      <c r="J641" s="76" t="s">
        <v>351</v>
      </c>
      <c r="K641" s="58"/>
      <c r="L641" s="76" t="s">
        <v>515</v>
      </c>
      <c r="M641" s="413" t="s">
        <v>3855</v>
      </c>
      <c r="N641" s="293"/>
      <c r="O641" s="293"/>
      <c r="P641" s="293"/>
      <c r="Q641" s="293"/>
      <c r="R641" s="293"/>
      <c r="S641" s="293"/>
      <c r="T641" s="293"/>
      <c r="U641" s="293"/>
      <c r="V641" s="293"/>
      <c r="W641" s="293"/>
      <c r="X641" s="333"/>
      <c r="Y641" s="88"/>
      <c r="Z641" s="60"/>
      <c r="AA641" s="60"/>
      <c r="AB641" s="60"/>
      <c r="AC641" s="61"/>
      <c r="AD641" s="61"/>
      <c r="AE641" s="5"/>
      <c r="AF641" s="6"/>
      <c r="AG641" s="7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</row>
    <row r="642" spans="1:51" ht="20.25" customHeight="1">
      <c r="A642" s="74">
        <v>623</v>
      </c>
      <c r="B642" s="74">
        <v>83</v>
      </c>
      <c r="C642" s="75" t="s">
        <v>3856</v>
      </c>
      <c r="D642" s="76" t="s">
        <v>3857</v>
      </c>
      <c r="E642" s="76" t="s">
        <v>3524</v>
      </c>
      <c r="F642" s="57">
        <v>53883553543</v>
      </c>
      <c r="G642" s="97" t="s">
        <v>3858</v>
      </c>
      <c r="H642" s="127" t="s">
        <v>3859</v>
      </c>
      <c r="I642" s="76" t="s">
        <v>147</v>
      </c>
      <c r="J642" s="76" t="s">
        <v>1097</v>
      </c>
      <c r="K642" s="58"/>
      <c r="L642" s="76"/>
      <c r="M642" s="413" t="s">
        <v>3860</v>
      </c>
      <c r="N642" s="293"/>
      <c r="O642" s="293"/>
      <c r="P642" s="293"/>
      <c r="Q642" s="293"/>
      <c r="R642" s="293"/>
      <c r="S642" s="293"/>
      <c r="T642" s="293"/>
      <c r="U642" s="293"/>
      <c r="V642" s="293"/>
      <c r="W642" s="293"/>
      <c r="X642" s="333"/>
      <c r="Y642" s="88"/>
      <c r="Z642" s="60"/>
      <c r="AA642" s="60"/>
      <c r="AB642" s="60"/>
      <c r="AC642" s="61"/>
      <c r="AD642" s="61"/>
      <c r="AE642" s="5"/>
      <c r="AF642" s="6"/>
      <c r="AG642" s="7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</row>
    <row r="643" spans="1:51" ht="20.25" customHeight="1">
      <c r="A643" s="74">
        <v>624</v>
      </c>
      <c r="B643" s="74">
        <v>84</v>
      </c>
      <c r="C643" s="75" t="s">
        <v>3861</v>
      </c>
      <c r="D643" s="76" t="s">
        <v>3862</v>
      </c>
      <c r="E643" s="76" t="s">
        <v>3524</v>
      </c>
      <c r="F643" s="57">
        <v>10013928386</v>
      </c>
      <c r="G643" s="217" t="s">
        <v>3863</v>
      </c>
      <c r="H643" s="89" t="s">
        <v>3864</v>
      </c>
      <c r="I643" s="76" t="s">
        <v>70</v>
      </c>
      <c r="J643" s="76" t="s">
        <v>3865</v>
      </c>
      <c r="K643" s="58">
        <v>5</v>
      </c>
      <c r="L643" s="76" t="s">
        <v>3866</v>
      </c>
      <c r="M643" s="396" t="s">
        <v>3867</v>
      </c>
      <c r="N643" s="291"/>
      <c r="O643" s="291"/>
      <c r="P643" s="291"/>
      <c r="Q643" s="291"/>
      <c r="R643" s="291"/>
      <c r="S643" s="291"/>
      <c r="T643" s="291"/>
      <c r="U643" s="291"/>
      <c r="V643" s="291"/>
      <c r="W643" s="291"/>
      <c r="X643" s="317"/>
      <c r="Y643" s="245"/>
      <c r="Z643" s="60"/>
      <c r="AA643" s="60"/>
      <c r="AB643" s="60"/>
      <c r="AC643" s="61"/>
      <c r="AD643" s="61"/>
      <c r="AE643" s="5"/>
      <c r="AF643" s="6"/>
      <c r="AG643" s="7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</row>
    <row r="644" spans="1:51" ht="20.25" customHeight="1">
      <c r="A644" s="74">
        <v>625</v>
      </c>
      <c r="B644" s="74">
        <v>85</v>
      </c>
      <c r="C644" s="75" t="s">
        <v>3868</v>
      </c>
      <c r="D644" s="76" t="s">
        <v>3869</v>
      </c>
      <c r="E644" s="76" t="s">
        <v>3870</v>
      </c>
      <c r="F644" s="57">
        <v>21849020416</v>
      </c>
      <c r="G644" s="76" t="s">
        <v>3871</v>
      </c>
      <c r="H644" s="102" t="s">
        <v>5100</v>
      </c>
      <c r="I644" s="76" t="s">
        <v>201</v>
      </c>
      <c r="J644" s="76" t="s">
        <v>1023</v>
      </c>
      <c r="K644" s="58">
        <v>7</v>
      </c>
      <c r="L644" s="76" t="s">
        <v>1004</v>
      </c>
      <c r="M644" s="420" t="s">
        <v>3872</v>
      </c>
      <c r="N644" s="293"/>
      <c r="O644" s="293"/>
      <c r="P644" s="293"/>
      <c r="Q644" s="293"/>
      <c r="R644" s="293"/>
      <c r="S644" s="293"/>
      <c r="T644" s="293"/>
      <c r="U644" s="293"/>
      <c r="V644" s="293"/>
      <c r="W644" s="293"/>
      <c r="X644" s="379"/>
      <c r="Y644" s="143"/>
      <c r="Z644" s="60"/>
      <c r="AA644" s="60"/>
      <c r="AB644" s="60"/>
      <c r="AC644" s="61"/>
      <c r="AD644" s="61"/>
      <c r="AE644" s="8"/>
      <c r="AF644" s="9"/>
      <c r="AG644" s="10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</row>
    <row r="645" spans="1:51" ht="20.25" customHeight="1">
      <c r="A645" s="74">
        <v>626</v>
      </c>
      <c r="B645" s="74">
        <v>86</v>
      </c>
      <c r="C645" s="75" t="s">
        <v>3873</v>
      </c>
      <c r="D645" s="76" t="s">
        <v>3874</v>
      </c>
      <c r="E645" s="76" t="s">
        <v>3875</v>
      </c>
      <c r="F645" s="57">
        <v>21967469683</v>
      </c>
      <c r="G645" s="76" t="s">
        <v>3876</v>
      </c>
      <c r="H645" s="77" t="s">
        <v>5101</v>
      </c>
      <c r="I645" s="76" t="s">
        <v>455</v>
      </c>
      <c r="J645" s="76" t="s">
        <v>1475</v>
      </c>
      <c r="K645" s="58">
        <v>4</v>
      </c>
      <c r="L645" s="76" t="s">
        <v>3877</v>
      </c>
      <c r="M645" s="420" t="s">
        <v>3878</v>
      </c>
      <c r="N645" s="293"/>
      <c r="O645" s="293"/>
      <c r="P645" s="293"/>
      <c r="Q645" s="293"/>
      <c r="R645" s="293"/>
      <c r="S645" s="293"/>
      <c r="T645" s="293"/>
      <c r="U645" s="293"/>
      <c r="V645" s="293"/>
      <c r="W645" s="293"/>
      <c r="X645" s="357"/>
      <c r="Y645" s="142"/>
      <c r="Z645" s="60"/>
      <c r="AA645" s="60"/>
      <c r="AB645" s="60"/>
      <c r="AC645" s="61"/>
      <c r="AD645" s="61"/>
      <c r="AE645" s="5"/>
      <c r="AF645" s="6"/>
      <c r="AG645" s="7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</row>
    <row r="646" spans="1:51" ht="20.25" customHeight="1">
      <c r="A646" s="74">
        <v>627</v>
      </c>
      <c r="B646" s="74">
        <v>87</v>
      </c>
      <c r="C646" s="75" t="s">
        <v>3879</v>
      </c>
      <c r="D646" s="76" t="s">
        <v>3880</v>
      </c>
      <c r="E646" s="76" t="s">
        <v>3881</v>
      </c>
      <c r="F646" s="57">
        <v>72476891879</v>
      </c>
      <c r="G646" s="76" t="s">
        <v>3882</v>
      </c>
      <c r="H646" s="77" t="s">
        <v>5102</v>
      </c>
      <c r="I646" s="76" t="s">
        <v>173</v>
      </c>
      <c r="J646" s="76" t="s">
        <v>1063</v>
      </c>
      <c r="K646" s="58">
        <v>4</v>
      </c>
      <c r="L646" s="76" t="s">
        <v>3883</v>
      </c>
      <c r="M646" s="420"/>
      <c r="N646" s="293"/>
      <c r="O646" s="293"/>
      <c r="P646" s="293"/>
      <c r="Q646" s="293"/>
      <c r="R646" s="293"/>
      <c r="S646" s="293"/>
      <c r="T646" s="293"/>
      <c r="U646" s="293"/>
      <c r="V646" s="293"/>
      <c r="W646" s="293"/>
      <c r="X646" s="379"/>
      <c r="Y646" s="143"/>
      <c r="Z646" s="96"/>
      <c r="AA646" s="60"/>
      <c r="AB646" s="122"/>
      <c r="AC646" s="61"/>
      <c r="AD646" s="61"/>
      <c r="AE646" s="15"/>
      <c r="AF646" s="16"/>
      <c r="AG646" s="17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</row>
    <row r="647" spans="1:51" ht="20.25" customHeight="1">
      <c r="A647" s="74">
        <v>628</v>
      </c>
      <c r="B647" s="74">
        <v>88</v>
      </c>
      <c r="C647" s="75" t="s">
        <v>3884</v>
      </c>
      <c r="D647" s="76" t="s">
        <v>3885</v>
      </c>
      <c r="E647" s="76" t="s">
        <v>3886</v>
      </c>
      <c r="F647" s="57">
        <v>38240201838</v>
      </c>
      <c r="G647" s="76" t="s">
        <v>3887</v>
      </c>
      <c r="H647" s="77" t="s">
        <v>5103</v>
      </c>
      <c r="I647" s="76" t="s">
        <v>173</v>
      </c>
      <c r="J647" s="76" t="s">
        <v>174</v>
      </c>
      <c r="K647" s="58">
        <v>4</v>
      </c>
      <c r="L647" s="76" t="s">
        <v>3888</v>
      </c>
      <c r="M647" s="420" t="s">
        <v>3889</v>
      </c>
      <c r="N647" s="293"/>
      <c r="O647" s="293"/>
      <c r="P647" s="293"/>
      <c r="Q647" s="293"/>
      <c r="R647" s="293"/>
      <c r="S647" s="293"/>
      <c r="T647" s="293"/>
      <c r="U647" s="293"/>
      <c r="V647" s="293"/>
      <c r="W647" s="293"/>
      <c r="X647" s="357"/>
      <c r="Y647" s="143"/>
      <c r="Z647" s="121"/>
      <c r="AA647" s="60"/>
      <c r="AB647" s="60"/>
      <c r="AC647" s="61"/>
      <c r="AD647" s="61"/>
      <c r="AE647" s="5"/>
      <c r="AF647" s="6"/>
      <c r="AG647" s="7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</row>
    <row r="648" spans="1:51" ht="20.25" customHeight="1">
      <c r="A648" s="74">
        <v>629</v>
      </c>
      <c r="B648" s="74">
        <v>89</v>
      </c>
      <c r="C648" s="75" t="s">
        <v>3890</v>
      </c>
      <c r="D648" s="76" t="s">
        <v>673</v>
      </c>
      <c r="E648" s="76" t="s">
        <v>3891</v>
      </c>
      <c r="F648" s="84" t="s">
        <v>3892</v>
      </c>
      <c r="G648" s="76" t="s">
        <v>3893</v>
      </c>
      <c r="H648" s="77" t="s">
        <v>5104</v>
      </c>
      <c r="I648" s="76" t="s">
        <v>232</v>
      </c>
      <c r="J648" s="76" t="s">
        <v>690</v>
      </c>
      <c r="K648" s="58"/>
      <c r="L648" s="76" t="s">
        <v>1004</v>
      </c>
      <c r="M648" s="420" t="s">
        <v>184</v>
      </c>
      <c r="N648" s="293"/>
      <c r="O648" s="293"/>
      <c r="P648" s="293"/>
      <c r="Q648" s="293"/>
      <c r="R648" s="293"/>
      <c r="S648" s="293"/>
      <c r="T648" s="293"/>
      <c r="U648" s="293"/>
      <c r="V648" s="293"/>
      <c r="W648" s="293"/>
      <c r="X648" s="357"/>
      <c r="Y648" s="143"/>
      <c r="Z648" s="121"/>
      <c r="AA648" s="60"/>
      <c r="AB648" s="60"/>
      <c r="AC648" s="61"/>
      <c r="AD648" s="61"/>
      <c r="AE648" s="5"/>
      <c r="AF648" s="6"/>
      <c r="AG648" s="7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</row>
    <row r="649" spans="1:51" ht="20.25" customHeight="1">
      <c r="A649" s="74">
        <v>630</v>
      </c>
      <c r="B649" s="74">
        <v>90</v>
      </c>
      <c r="C649" s="75" t="s">
        <v>3894</v>
      </c>
      <c r="D649" s="76" t="s">
        <v>3895</v>
      </c>
      <c r="E649" s="76" t="s">
        <v>3896</v>
      </c>
      <c r="F649" s="57">
        <v>17637939161</v>
      </c>
      <c r="G649" s="76" t="s">
        <v>3897</v>
      </c>
      <c r="H649" s="102" t="s">
        <v>5105</v>
      </c>
      <c r="I649" s="76" t="s">
        <v>374</v>
      </c>
      <c r="J649" s="76" t="s">
        <v>161</v>
      </c>
      <c r="K649" s="58">
        <v>3</v>
      </c>
      <c r="L649" s="76" t="s">
        <v>24</v>
      </c>
      <c r="M649" s="420" t="s">
        <v>3898</v>
      </c>
      <c r="N649" s="293"/>
      <c r="O649" s="293"/>
      <c r="P649" s="293"/>
      <c r="Q649" s="293"/>
      <c r="R649" s="293"/>
      <c r="S649" s="293"/>
      <c r="T649" s="293"/>
      <c r="U649" s="293"/>
      <c r="V649" s="293"/>
      <c r="W649" s="293"/>
      <c r="X649" s="376"/>
      <c r="Y649" s="142"/>
      <c r="Z649" s="60"/>
      <c r="AA649" s="60"/>
      <c r="AB649" s="60"/>
      <c r="AC649" s="61"/>
      <c r="AD649" s="61"/>
      <c r="AE649" s="5"/>
      <c r="AF649" s="6"/>
      <c r="AG649" s="7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</row>
    <row r="650" spans="1:51" ht="20.25" customHeight="1">
      <c r="A650" s="74">
        <v>631</v>
      </c>
      <c r="B650" s="74">
        <v>91</v>
      </c>
      <c r="C650" s="75" t="s">
        <v>3899</v>
      </c>
      <c r="D650" s="76" t="s">
        <v>3900</v>
      </c>
      <c r="E650" s="76" t="s">
        <v>3901</v>
      </c>
      <c r="F650" s="92" t="s">
        <v>3902</v>
      </c>
      <c r="G650" s="76" t="s">
        <v>3903</v>
      </c>
      <c r="H650" s="126" t="s">
        <v>3904</v>
      </c>
      <c r="I650" s="76" t="s">
        <v>350</v>
      </c>
      <c r="J650" s="76" t="s">
        <v>2133</v>
      </c>
      <c r="K650" s="58">
        <v>6</v>
      </c>
      <c r="L650" s="76" t="s">
        <v>515</v>
      </c>
      <c r="M650" s="430" t="s">
        <v>3905</v>
      </c>
      <c r="N650" s="293"/>
      <c r="O650" s="293"/>
      <c r="P650" s="293"/>
      <c r="Q650" s="293"/>
      <c r="R650" s="293"/>
      <c r="S650" s="293"/>
      <c r="T650" s="293"/>
      <c r="U650" s="293"/>
      <c r="V650" s="293"/>
      <c r="W650" s="293"/>
      <c r="X650" s="320"/>
      <c r="Y650" s="259"/>
      <c r="Z650" s="60"/>
      <c r="AA650" s="60"/>
      <c r="AB650" s="96"/>
      <c r="AC650" s="61"/>
      <c r="AD650" s="61"/>
      <c r="AE650" s="5"/>
      <c r="AF650" s="6"/>
      <c r="AG650" s="7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</row>
    <row r="651" spans="1:51" ht="20.25" customHeight="1">
      <c r="A651" s="74">
        <v>632</v>
      </c>
      <c r="B651" s="74">
        <v>92</v>
      </c>
      <c r="C651" s="75" t="s">
        <v>853</v>
      </c>
      <c r="D651" s="76" t="s">
        <v>855</v>
      </c>
      <c r="E651" s="76" t="s">
        <v>3906</v>
      </c>
      <c r="F651" s="57">
        <v>64625658569</v>
      </c>
      <c r="G651" s="76" t="s">
        <v>3907</v>
      </c>
      <c r="H651" s="102" t="s">
        <v>5106</v>
      </c>
      <c r="I651" s="76" t="s">
        <v>258</v>
      </c>
      <c r="J651" s="76" t="s">
        <v>161</v>
      </c>
      <c r="K651" s="58">
        <v>3</v>
      </c>
      <c r="L651" s="76" t="s">
        <v>216</v>
      </c>
      <c r="M651" s="430" t="s">
        <v>817</v>
      </c>
      <c r="N651" s="293"/>
      <c r="O651" s="293"/>
      <c r="P651" s="293"/>
      <c r="Q651" s="293"/>
      <c r="R651" s="293"/>
      <c r="S651" s="293"/>
      <c r="T651" s="293"/>
      <c r="U651" s="293"/>
      <c r="V651" s="293"/>
      <c r="W651" s="293"/>
      <c r="X651" s="357"/>
      <c r="Y651" s="142"/>
      <c r="Z651" s="60"/>
      <c r="AA651" s="60"/>
      <c r="AB651" s="85"/>
      <c r="AC651" s="61"/>
      <c r="AD651" s="61"/>
      <c r="AE651" s="5"/>
      <c r="AF651" s="6"/>
      <c r="AG651" s="7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</row>
    <row r="652" spans="1:51" ht="20.25" customHeight="1">
      <c r="A652" s="74">
        <v>633</v>
      </c>
      <c r="B652" s="74">
        <v>93</v>
      </c>
      <c r="C652" s="75" t="s">
        <v>3908</v>
      </c>
      <c r="D652" s="76" t="s">
        <v>3909</v>
      </c>
      <c r="E652" s="76" t="s">
        <v>3910</v>
      </c>
      <c r="F652" s="57">
        <v>87834332400</v>
      </c>
      <c r="G652" s="76" t="s">
        <v>3911</v>
      </c>
      <c r="H652" s="126" t="s">
        <v>3912</v>
      </c>
      <c r="I652" s="107" t="s">
        <v>81</v>
      </c>
      <c r="J652" s="164" t="s">
        <v>82</v>
      </c>
      <c r="K652" s="58">
        <v>5</v>
      </c>
      <c r="L652" s="76" t="s">
        <v>3913</v>
      </c>
      <c r="M652" s="413" t="s">
        <v>3914</v>
      </c>
      <c r="N652" s="293"/>
      <c r="O652" s="293"/>
      <c r="P652" s="293"/>
      <c r="Q652" s="293"/>
      <c r="R652" s="293"/>
      <c r="S652" s="293"/>
      <c r="T652" s="293"/>
      <c r="U652" s="293"/>
      <c r="V652" s="293"/>
      <c r="W652" s="293"/>
      <c r="X652" s="333"/>
      <c r="Y652" s="181"/>
      <c r="Z652" s="60"/>
      <c r="AA652" s="60"/>
      <c r="AB652" s="96"/>
      <c r="AC652" s="61"/>
      <c r="AD652" s="61"/>
      <c r="AE652" s="5"/>
      <c r="AF652" s="6"/>
      <c r="AG652" s="7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</row>
    <row r="653" spans="1:51" ht="39.75" customHeight="1">
      <c r="A653" s="74"/>
      <c r="B653" s="74"/>
      <c r="C653" s="289" t="s">
        <v>388</v>
      </c>
      <c r="D653" s="57"/>
      <c r="E653" s="57"/>
      <c r="F653" s="57"/>
      <c r="G653" s="57"/>
      <c r="H653" s="209"/>
      <c r="I653" s="59"/>
      <c r="J653" s="56"/>
      <c r="K653" s="58"/>
      <c r="L653" s="57"/>
      <c r="M653" s="400"/>
      <c r="X653" s="328"/>
      <c r="Y653" s="190"/>
      <c r="Z653" s="60"/>
      <c r="AA653" s="60"/>
      <c r="AB653" s="60"/>
      <c r="AC653" s="61"/>
      <c r="AD653" s="61"/>
      <c r="AE653" s="5"/>
      <c r="AF653" s="6"/>
      <c r="AG653" s="7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</row>
    <row r="654" spans="1:51" ht="19.5" customHeight="1">
      <c r="A654" s="74">
        <v>634</v>
      </c>
      <c r="B654" s="74">
        <v>1</v>
      </c>
      <c r="C654" s="118" t="s">
        <v>3915</v>
      </c>
      <c r="D654" s="76" t="s">
        <v>3916</v>
      </c>
      <c r="E654" s="76" t="s">
        <v>3917</v>
      </c>
      <c r="F654" s="57">
        <v>27267656235</v>
      </c>
      <c r="G654" s="76" t="s">
        <v>3918</v>
      </c>
      <c r="H654" s="77" t="s">
        <v>3919</v>
      </c>
      <c r="I654" s="76" t="s">
        <v>232</v>
      </c>
      <c r="J654" s="57"/>
      <c r="K654" s="58">
        <v>6</v>
      </c>
      <c r="L654" s="76" t="s">
        <v>3920</v>
      </c>
      <c r="M654" s="418" t="s">
        <v>3921</v>
      </c>
      <c r="N654" s="296"/>
      <c r="O654" s="296"/>
      <c r="P654" s="296"/>
      <c r="Q654" s="296"/>
      <c r="R654" s="296"/>
      <c r="S654" s="296"/>
      <c r="T654" s="296"/>
      <c r="U654" s="296"/>
      <c r="V654" s="296"/>
      <c r="W654" s="296"/>
      <c r="X654" s="357"/>
      <c r="Y654" s="120"/>
      <c r="Z654" s="60"/>
      <c r="AA654" s="60"/>
      <c r="AB654" s="121"/>
      <c r="AC654" s="61"/>
      <c r="AD654" s="61"/>
      <c r="AE654" s="5"/>
      <c r="AF654" s="6"/>
      <c r="AG654" s="7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</row>
    <row r="655" spans="1:51" ht="20.25" customHeight="1">
      <c r="A655" s="74">
        <v>635</v>
      </c>
      <c r="B655" s="74">
        <v>2</v>
      </c>
      <c r="C655" s="118" t="s">
        <v>3922</v>
      </c>
      <c r="D655" s="76" t="s">
        <v>3923</v>
      </c>
      <c r="E655" s="76" t="s">
        <v>3924</v>
      </c>
      <c r="F655" s="57">
        <v>44343207867</v>
      </c>
      <c r="G655" s="76" t="s">
        <v>3925</v>
      </c>
      <c r="H655" s="112" t="s">
        <v>3926</v>
      </c>
      <c r="I655" s="76" t="s">
        <v>70</v>
      </c>
      <c r="J655" s="57" t="s">
        <v>121</v>
      </c>
      <c r="K655" s="58">
        <v>7</v>
      </c>
      <c r="L655" s="76" t="s">
        <v>3487</v>
      </c>
      <c r="M655" s="397" t="s">
        <v>3927</v>
      </c>
      <c r="N655" s="291"/>
      <c r="O655" s="291"/>
      <c r="P655" s="291"/>
      <c r="Q655" s="291"/>
      <c r="R655" s="291"/>
      <c r="S655" s="291"/>
      <c r="T655" s="291"/>
      <c r="U655" s="291"/>
      <c r="V655" s="291"/>
      <c r="W655" s="291"/>
      <c r="X655" s="333"/>
      <c r="Y655" s="120"/>
      <c r="Z655" s="60"/>
      <c r="AA655" s="60"/>
      <c r="AB655" s="60"/>
      <c r="AC655" s="61"/>
      <c r="AD655" s="61"/>
      <c r="AE655" s="5"/>
      <c r="AF655" s="6"/>
      <c r="AG655" s="7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</row>
    <row r="656" spans="1:51" ht="20.25" customHeight="1">
      <c r="A656" s="74">
        <v>636</v>
      </c>
      <c r="B656" s="74">
        <v>3</v>
      </c>
      <c r="C656" s="118" t="s">
        <v>3928</v>
      </c>
      <c r="D656" s="76" t="s">
        <v>3929</v>
      </c>
      <c r="E656" s="76" t="s">
        <v>3930</v>
      </c>
      <c r="F656" s="57">
        <v>82090031065</v>
      </c>
      <c r="G656" s="76" t="s">
        <v>3931</v>
      </c>
      <c r="H656" s="176" t="s">
        <v>3932</v>
      </c>
      <c r="I656" s="76" t="s">
        <v>40</v>
      </c>
      <c r="J656" s="57" t="s">
        <v>478</v>
      </c>
      <c r="K656" s="58">
        <v>5</v>
      </c>
      <c r="L656" s="76" t="s">
        <v>42</v>
      </c>
      <c r="M656" s="397" t="s">
        <v>3933</v>
      </c>
      <c r="N656" s="291"/>
      <c r="O656" s="291"/>
      <c r="P656" s="291"/>
      <c r="Q656" s="291"/>
      <c r="R656" s="291"/>
      <c r="S656" s="291"/>
      <c r="T656" s="291"/>
      <c r="U656" s="291"/>
      <c r="V656" s="291"/>
      <c r="W656" s="291"/>
      <c r="X656" s="333"/>
      <c r="Y656" s="120"/>
      <c r="Z656" s="60"/>
      <c r="AA656" s="60"/>
      <c r="AB656" s="60"/>
      <c r="AC656" s="61"/>
      <c r="AD656" s="61"/>
      <c r="AE656" s="5"/>
      <c r="AF656" s="6"/>
      <c r="AG656" s="7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</row>
    <row r="657" spans="1:51" ht="20.25" customHeight="1">
      <c r="A657" s="74">
        <v>637</v>
      </c>
      <c r="B657" s="74">
        <v>4</v>
      </c>
      <c r="C657" s="118" t="s">
        <v>3934</v>
      </c>
      <c r="D657" s="76" t="s">
        <v>3935</v>
      </c>
      <c r="E657" s="76" t="s">
        <v>3936</v>
      </c>
      <c r="F657" s="57">
        <v>27648687825</v>
      </c>
      <c r="G657" s="76" t="s">
        <v>3937</v>
      </c>
      <c r="H657" s="77" t="s">
        <v>5107</v>
      </c>
      <c r="I657" s="76" t="s">
        <v>341</v>
      </c>
      <c r="J657" s="57"/>
      <c r="K657" s="58">
        <v>3</v>
      </c>
      <c r="L657" s="76" t="s">
        <v>24</v>
      </c>
      <c r="M657" s="396" t="s">
        <v>3938</v>
      </c>
      <c r="N657" s="291"/>
      <c r="O657" s="291"/>
      <c r="P657" s="291"/>
      <c r="Q657" s="291"/>
      <c r="R657" s="291"/>
      <c r="S657" s="291"/>
      <c r="T657" s="291"/>
      <c r="U657" s="291"/>
      <c r="V657" s="291"/>
      <c r="W657" s="291"/>
      <c r="X657" s="317"/>
      <c r="Y657" s="120"/>
      <c r="Z657" s="60"/>
      <c r="AA657" s="60"/>
      <c r="AB657" s="60"/>
      <c r="AC657" s="61"/>
      <c r="AD657" s="61"/>
      <c r="AE657" s="12"/>
      <c r="AF657" s="13"/>
      <c r="AG657" s="7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</row>
    <row r="658" spans="1:51" ht="20.25" customHeight="1">
      <c r="A658" s="74">
        <v>638</v>
      </c>
      <c r="B658" s="74">
        <v>5</v>
      </c>
      <c r="C658" s="118" t="s">
        <v>3424</v>
      </c>
      <c r="D658" s="76" t="s">
        <v>3939</v>
      </c>
      <c r="E658" s="76" t="s">
        <v>3940</v>
      </c>
      <c r="F658" s="57">
        <v>25253841250</v>
      </c>
      <c r="G658" s="76" t="s">
        <v>3941</v>
      </c>
      <c r="H658" s="77" t="s">
        <v>3942</v>
      </c>
      <c r="I658" s="76" t="s">
        <v>31</v>
      </c>
      <c r="J658" s="57" t="s">
        <v>2274</v>
      </c>
      <c r="K658" s="58"/>
      <c r="L658" s="76" t="s">
        <v>3943</v>
      </c>
      <c r="M658" s="396"/>
      <c r="N658" s="291"/>
      <c r="O658" s="291"/>
      <c r="P658" s="291"/>
      <c r="Q658" s="291"/>
      <c r="R658" s="291"/>
      <c r="S658" s="291"/>
      <c r="T658" s="291"/>
      <c r="U658" s="291"/>
      <c r="V658" s="291"/>
      <c r="W658" s="291"/>
      <c r="X658" s="379"/>
      <c r="Y658" s="141"/>
      <c r="Z658" s="60"/>
      <c r="AA658" s="60"/>
      <c r="AB658" s="60"/>
      <c r="AC658" s="61"/>
      <c r="AD658" s="61"/>
      <c r="AE658" s="15"/>
      <c r="AF658" s="16"/>
      <c r="AG658" s="17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</row>
    <row r="659" spans="1:51" ht="20.25" customHeight="1">
      <c r="A659" s="74">
        <v>639</v>
      </c>
      <c r="B659" s="74">
        <v>6</v>
      </c>
      <c r="C659" s="118" t="s">
        <v>3944</v>
      </c>
      <c r="D659" s="76" t="s">
        <v>2048</v>
      </c>
      <c r="E659" s="76" t="s">
        <v>3945</v>
      </c>
      <c r="F659" s="57">
        <v>88890785871</v>
      </c>
      <c r="G659" s="76" t="s">
        <v>3946</v>
      </c>
      <c r="H659" s="77" t="str">
        <f>HYPERLINK("mailto:ured@os-centar-pu.skole.hr","ured@os-centar-pu.skole.hr")</f>
        <v>ured@os-centar-pu.skole.hr</v>
      </c>
      <c r="I659" s="76" t="s">
        <v>173</v>
      </c>
      <c r="J659" s="76" t="s">
        <v>174</v>
      </c>
      <c r="K659" s="58"/>
      <c r="L659" s="76" t="s">
        <v>3947</v>
      </c>
      <c r="M659" s="396" t="s">
        <v>3948</v>
      </c>
      <c r="N659" s="291"/>
      <c r="O659" s="291"/>
      <c r="P659" s="291"/>
      <c r="Q659" s="291"/>
      <c r="R659" s="291"/>
      <c r="S659" s="291"/>
      <c r="T659" s="291"/>
      <c r="U659" s="291"/>
      <c r="V659" s="291"/>
      <c r="W659" s="291"/>
      <c r="X659" s="313"/>
      <c r="Y659" s="120"/>
      <c r="Z659" s="60"/>
      <c r="AA659" s="60"/>
      <c r="AB659" s="121"/>
      <c r="AC659" s="61"/>
      <c r="AD659" s="61"/>
      <c r="AE659" s="5"/>
      <c r="AF659" s="6"/>
      <c r="AG659" s="7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</row>
    <row r="660" spans="1:51" ht="20.25" customHeight="1">
      <c r="A660" s="74">
        <v>640</v>
      </c>
      <c r="B660" s="74">
        <v>7</v>
      </c>
      <c r="C660" s="118" t="s">
        <v>2588</v>
      </c>
      <c r="D660" s="76" t="s">
        <v>3949</v>
      </c>
      <c r="E660" s="76" t="s">
        <v>3950</v>
      </c>
      <c r="F660" s="57">
        <v>70312178512</v>
      </c>
      <c r="G660" s="76" t="s">
        <v>3951</v>
      </c>
      <c r="H660" s="83" t="s">
        <v>3952</v>
      </c>
      <c r="I660" s="76" t="s">
        <v>106</v>
      </c>
      <c r="J660" s="76" t="s">
        <v>107</v>
      </c>
      <c r="K660" s="58">
        <v>3</v>
      </c>
      <c r="L660" s="76" t="s">
        <v>2519</v>
      </c>
      <c r="M660" s="396" t="s">
        <v>3953</v>
      </c>
      <c r="N660" s="291"/>
      <c r="O660" s="291"/>
      <c r="P660" s="291"/>
      <c r="Q660" s="291"/>
      <c r="R660" s="291"/>
      <c r="S660" s="291"/>
      <c r="T660" s="291"/>
      <c r="U660" s="291"/>
      <c r="V660" s="291"/>
      <c r="W660" s="291"/>
      <c r="X660" s="317"/>
      <c r="Y660" s="97"/>
      <c r="Z660" s="60"/>
      <c r="AA660" s="60"/>
      <c r="AB660" s="121"/>
      <c r="AC660" s="61"/>
      <c r="AD660" s="61"/>
      <c r="AE660" s="5"/>
      <c r="AF660" s="6"/>
      <c r="AG660" s="7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</row>
    <row r="661" spans="1:51" ht="20.25" customHeight="1">
      <c r="A661" s="74">
        <v>641</v>
      </c>
      <c r="B661" s="74">
        <v>8</v>
      </c>
      <c r="C661" s="118" t="s">
        <v>3954</v>
      </c>
      <c r="D661" s="76" t="s">
        <v>3955</v>
      </c>
      <c r="E661" s="76" t="s">
        <v>3956</v>
      </c>
      <c r="F661" s="57">
        <v>14267928873</v>
      </c>
      <c r="G661" s="76" t="s">
        <v>3957</v>
      </c>
      <c r="H661" s="77" t="s">
        <v>5108</v>
      </c>
      <c r="I661" s="76" t="s">
        <v>129</v>
      </c>
      <c r="J661" s="76" t="s">
        <v>130</v>
      </c>
      <c r="K661" s="58">
        <v>7</v>
      </c>
      <c r="L661" s="76" t="s">
        <v>131</v>
      </c>
      <c r="M661" s="396" t="s">
        <v>3958</v>
      </c>
      <c r="N661" s="291"/>
      <c r="O661" s="291"/>
      <c r="P661" s="291"/>
      <c r="Q661" s="291"/>
      <c r="R661" s="291"/>
      <c r="S661" s="291"/>
      <c r="T661" s="291"/>
      <c r="U661" s="291"/>
      <c r="V661" s="291"/>
      <c r="W661" s="291"/>
      <c r="X661" s="313"/>
      <c r="Y661" s="221"/>
      <c r="Z661" s="60"/>
      <c r="AA661" s="60"/>
      <c r="AB661" s="121"/>
      <c r="AC661" s="61"/>
      <c r="AD661" s="61"/>
      <c r="AE661" s="5"/>
      <c r="AF661" s="6"/>
      <c r="AG661" s="7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</row>
    <row r="662" spans="1:51" ht="20.25" customHeight="1">
      <c r="A662" s="74">
        <v>642</v>
      </c>
      <c r="B662" s="74">
        <v>9</v>
      </c>
      <c r="C662" s="118" t="s">
        <v>3959</v>
      </c>
      <c r="D662" s="76" t="s">
        <v>3960</v>
      </c>
      <c r="E662" s="76" t="s">
        <v>3961</v>
      </c>
      <c r="F662" s="57">
        <v>98035155454</v>
      </c>
      <c r="G662" s="76" t="s">
        <v>3962</v>
      </c>
      <c r="H662" s="83" t="s">
        <v>3963</v>
      </c>
      <c r="I662" s="76" t="s">
        <v>147</v>
      </c>
      <c r="J662" s="76" t="s">
        <v>367</v>
      </c>
      <c r="K662" s="58"/>
      <c r="L662" s="76" t="s">
        <v>42</v>
      </c>
      <c r="M662" s="397"/>
      <c r="N662" s="291"/>
      <c r="O662" s="291"/>
      <c r="P662" s="291"/>
      <c r="Q662" s="291"/>
      <c r="R662" s="291"/>
      <c r="S662" s="291"/>
      <c r="T662" s="291"/>
      <c r="U662" s="291"/>
      <c r="V662" s="291"/>
      <c r="W662" s="291"/>
      <c r="X662" s="333"/>
      <c r="Y662" s="129"/>
      <c r="Z662" s="60"/>
      <c r="AA662" s="60"/>
      <c r="AB662" s="121"/>
      <c r="AC662" s="61"/>
      <c r="AD662" s="61"/>
      <c r="AE662" s="5"/>
      <c r="AF662" s="6"/>
      <c r="AG662" s="7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</row>
    <row r="663" spans="1:51" ht="20.25" customHeight="1">
      <c r="A663" s="74">
        <v>643</v>
      </c>
      <c r="B663" s="74">
        <v>10</v>
      </c>
      <c r="C663" s="75" t="s">
        <v>3964</v>
      </c>
      <c r="D663" s="76" t="s">
        <v>3965</v>
      </c>
      <c r="E663" s="76" t="s">
        <v>3966</v>
      </c>
      <c r="F663" s="57">
        <v>19269600880</v>
      </c>
      <c r="G663" s="76" t="s">
        <v>3967</v>
      </c>
      <c r="H663" s="102" t="s">
        <v>5109</v>
      </c>
      <c r="I663" s="76" t="s">
        <v>3968</v>
      </c>
      <c r="J663" s="76" t="s">
        <v>1368</v>
      </c>
      <c r="K663" s="58">
        <v>3</v>
      </c>
      <c r="L663" s="76" t="s">
        <v>24</v>
      </c>
      <c r="M663" s="418" t="s">
        <v>3969</v>
      </c>
      <c r="N663" s="296"/>
      <c r="O663" s="296"/>
      <c r="P663" s="296"/>
      <c r="Q663" s="296"/>
      <c r="R663" s="296"/>
      <c r="S663" s="296"/>
      <c r="T663" s="296"/>
      <c r="U663" s="296"/>
      <c r="V663" s="296"/>
      <c r="W663" s="296"/>
      <c r="X663" s="357"/>
      <c r="Y663" s="120"/>
      <c r="Z663" s="60"/>
      <c r="AA663" s="60"/>
      <c r="AB663" s="60"/>
      <c r="AC663" s="61"/>
      <c r="AD663" s="61"/>
      <c r="AE663" s="5"/>
      <c r="AF663" s="6"/>
      <c r="AG663" s="7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</row>
    <row r="664" spans="1:51" ht="20.25" customHeight="1">
      <c r="A664" s="74">
        <v>644</v>
      </c>
      <c r="B664" s="74">
        <v>11</v>
      </c>
      <c r="C664" s="75" t="s">
        <v>3970</v>
      </c>
      <c r="D664" s="76" t="s">
        <v>3971</v>
      </c>
      <c r="E664" s="76" t="s">
        <v>3972</v>
      </c>
      <c r="F664" s="57">
        <v>66563582219</v>
      </c>
      <c r="G664" s="76" t="s">
        <v>3973</v>
      </c>
      <c r="H664" s="89" t="s">
        <v>3974</v>
      </c>
      <c r="I664" s="76" t="s">
        <v>1334</v>
      </c>
      <c r="J664" s="76" t="s">
        <v>3975</v>
      </c>
      <c r="K664" s="58">
        <v>4</v>
      </c>
      <c r="L664" s="76" t="s">
        <v>3976</v>
      </c>
      <c r="M664" s="396" t="s">
        <v>3977</v>
      </c>
      <c r="N664" s="291"/>
      <c r="O664" s="291"/>
      <c r="P664" s="291"/>
      <c r="Q664" s="291"/>
      <c r="R664" s="291"/>
      <c r="S664" s="291"/>
      <c r="T664" s="291"/>
      <c r="U664" s="291"/>
      <c r="V664" s="291"/>
      <c r="W664" s="291"/>
      <c r="X664" s="313"/>
      <c r="Y664" s="120"/>
      <c r="Z664" s="60"/>
      <c r="AA664" s="60"/>
      <c r="AB664" s="96"/>
      <c r="AC664" s="61"/>
      <c r="AD664" s="61"/>
      <c r="AE664" s="8"/>
      <c r="AF664" s="9"/>
      <c r="AG664" s="10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</row>
    <row r="665" spans="1:51" ht="20.25" customHeight="1">
      <c r="A665" s="74">
        <v>645</v>
      </c>
      <c r="B665" s="74">
        <v>12</v>
      </c>
      <c r="C665" s="75" t="s">
        <v>788</v>
      </c>
      <c r="D665" s="76" t="s">
        <v>789</v>
      </c>
      <c r="E665" s="76" t="s">
        <v>3978</v>
      </c>
      <c r="F665" s="57">
        <v>47059499324</v>
      </c>
      <c r="G665" s="76" t="s">
        <v>3979</v>
      </c>
      <c r="H665" s="102" t="s">
        <v>5110</v>
      </c>
      <c r="I665" s="76" t="s">
        <v>173</v>
      </c>
      <c r="J665" s="76" t="s">
        <v>1080</v>
      </c>
      <c r="K665" s="58">
        <v>6</v>
      </c>
      <c r="L665" s="76" t="s">
        <v>131</v>
      </c>
      <c r="M665" s="418" t="s">
        <v>317</v>
      </c>
      <c r="N665" s="296"/>
      <c r="O665" s="296"/>
      <c r="P665" s="296"/>
      <c r="Q665" s="296"/>
      <c r="R665" s="296"/>
      <c r="S665" s="296"/>
      <c r="T665" s="296"/>
      <c r="U665" s="296"/>
      <c r="V665" s="296"/>
      <c r="W665" s="296"/>
      <c r="X665" s="357"/>
      <c r="Y665" s="221"/>
      <c r="Z665" s="60"/>
      <c r="AA665" s="60"/>
      <c r="AB665" s="85"/>
      <c r="AC665" s="61"/>
      <c r="AD665" s="61"/>
      <c r="AE665" s="5"/>
      <c r="AF665" s="6"/>
      <c r="AG665" s="7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</row>
    <row r="666" spans="1:51" ht="20.25" customHeight="1">
      <c r="A666" s="74">
        <v>646</v>
      </c>
      <c r="B666" s="74">
        <v>13</v>
      </c>
      <c r="C666" s="75" t="s">
        <v>3980</v>
      </c>
      <c r="D666" s="76" t="s">
        <v>3981</v>
      </c>
      <c r="E666" s="76" t="s">
        <v>3982</v>
      </c>
      <c r="F666" s="210">
        <v>69922596943</v>
      </c>
      <c r="G666" s="260" t="s">
        <v>3983</v>
      </c>
      <c r="H666" s="169" t="s">
        <v>3984</v>
      </c>
      <c r="I666" s="76" t="s">
        <v>70</v>
      </c>
      <c r="J666" s="76" t="s">
        <v>3985</v>
      </c>
      <c r="K666" s="58">
        <v>5</v>
      </c>
      <c r="L666" s="76" t="s">
        <v>72</v>
      </c>
      <c r="M666" s="397" t="s">
        <v>3986</v>
      </c>
      <c r="N666" s="291"/>
      <c r="O666" s="291"/>
      <c r="P666" s="291"/>
      <c r="Q666" s="291"/>
      <c r="R666" s="291"/>
      <c r="S666" s="291"/>
      <c r="T666" s="291"/>
      <c r="U666" s="291"/>
      <c r="V666" s="291"/>
      <c r="W666" s="291"/>
      <c r="X666" s="333"/>
      <c r="Y666" s="97"/>
      <c r="Z666" s="60"/>
      <c r="AA666" s="60"/>
      <c r="AB666" s="96"/>
      <c r="AC666" s="61"/>
      <c r="AD666" s="61"/>
      <c r="AE666" s="12"/>
      <c r="AF666" s="13"/>
      <c r="AG666" s="10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</row>
    <row r="667" spans="1:51" ht="20.25" customHeight="1">
      <c r="A667" s="74">
        <v>647</v>
      </c>
      <c r="B667" s="74">
        <v>14</v>
      </c>
      <c r="C667" s="75" t="s">
        <v>3987</v>
      </c>
      <c r="D667" s="76" t="s">
        <v>3988</v>
      </c>
      <c r="E667" s="76" t="s">
        <v>3989</v>
      </c>
      <c r="F667" s="131">
        <v>11188537984</v>
      </c>
      <c r="G667" s="97" t="s">
        <v>3990</v>
      </c>
      <c r="H667" s="89" t="s">
        <v>3991</v>
      </c>
      <c r="I667" s="76" t="s">
        <v>350</v>
      </c>
      <c r="J667" s="76" t="s">
        <v>2684</v>
      </c>
      <c r="K667" s="58"/>
      <c r="L667" s="76" t="s">
        <v>3487</v>
      </c>
      <c r="M667" s="397" t="s">
        <v>3992</v>
      </c>
      <c r="N667" s="291"/>
      <c r="O667" s="291"/>
      <c r="P667" s="291"/>
      <c r="Q667" s="291"/>
      <c r="R667" s="291"/>
      <c r="S667" s="291"/>
      <c r="T667" s="291"/>
      <c r="U667" s="291"/>
      <c r="V667" s="291"/>
      <c r="W667" s="291"/>
      <c r="X667" s="333"/>
      <c r="Y667" s="97"/>
      <c r="Z667" s="60"/>
      <c r="AA667" s="60"/>
      <c r="AB667" s="96"/>
      <c r="AC667" s="61"/>
      <c r="AD667" s="61"/>
      <c r="AE667" s="8"/>
      <c r="AF667" s="9"/>
      <c r="AG667" s="10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</row>
    <row r="668" spans="1:51" ht="20.25" customHeight="1">
      <c r="A668" s="74">
        <v>648</v>
      </c>
      <c r="B668" s="74">
        <v>15</v>
      </c>
      <c r="C668" s="75" t="s">
        <v>3993</v>
      </c>
      <c r="D668" s="76" t="s">
        <v>3994</v>
      </c>
      <c r="E668" s="76" t="s">
        <v>3995</v>
      </c>
      <c r="F668" s="57">
        <v>49067596635</v>
      </c>
      <c r="G668" s="76" t="s">
        <v>3996</v>
      </c>
      <c r="H668" s="102" t="s">
        <v>5111</v>
      </c>
      <c r="I668" s="76" t="s">
        <v>3997</v>
      </c>
      <c r="J668" s="76" t="s">
        <v>1721</v>
      </c>
      <c r="K668" s="58">
        <v>6</v>
      </c>
      <c r="L668" s="76" t="s">
        <v>24</v>
      </c>
      <c r="M668" s="396" t="s">
        <v>3998</v>
      </c>
      <c r="N668" s="291"/>
      <c r="O668" s="291"/>
      <c r="P668" s="291"/>
      <c r="Q668" s="291"/>
      <c r="R668" s="291"/>
      <c r="S668" s="291"/>
      <c r="T668" s="291"/>
      <c r="U668" s="291"/>
      <c r="V668" s="291"/>
      <c r="W668" s="291"/>
      <c r="X668" s="313"/>
      <c r="Y668" s="120"/>
      <c r="Z668" s="60"/>
      <c r="AA668" s="60"/>
      <c r="AB668" s="100"/>
      <c r="AC668" s="61"/>
      <c r="AD668" s="61"/>
      <c r="AE668" s="12"/>
      <c r="AF668" s="13"/>
      <c r="AG668" s="10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</row>
    <row r="669" spans="1:51" ht="20.25" customHeight="1">
      <c r="A669" s="74">
        <v>649</v>
      </c>
      <c r="B669" s="74">
        <v>16</v>
      </c>
      <c r="C669" s="75" t="s">
        <v>3999</v>
      </c>
      <c r="D669" s="76" t="s">
        <v>4000</v>
      </c>
      <c r="E669" s="76" t="s">
        <v>4001</v>
      </c>
      <c r="F669" s="57">
        <v>48333795659</v>
      </c>
      <c r="G669" s="76" t="s">
        <v>4002</v>
      </c>
      <c r="H669" s="93" t="s">
        <v>4003</v>
      </c>
      <c r="I669" s="76" t="s">
        <v>385</v>
      </c>
      <c r="J669" s="76" t="s">
        <v>4004</v>
      </c>
      <c r="K669" s="58">
        <v>11</v>
      </c>
      <c r="L669" s="76" t="s">
        <v>1051</v>
      </c>
      <c r="M669" s="396" t="s">
        <v>4005</v>
      </c>
      <c r="N669" s="291"/>
      <c r="O669" s="291"/>
      <c r="P669" s="291"/>
      <c r="Q669" s="291"/>
      <c r="R669" s="291"/>
      <c r="S669" s="291"/>
      <c r="T669" s="291"/>
      <c r="U669" s="291"/>
      <c r="V669" s="291"/>
      <c r="W669" s="291"/>
      <c r="X669" s="318"/>
      <c r="Y669" s="120"/>
      <c r="Z669" s="60"/>
      <c r="AA669" s="60"/>
      <c r="AB669" s="96"/>
      <c r="AC669" s="61"/>
      <c r="AD669" s="61"/>
      <c r="AE669" s="5"/>
      <c r="AF669" s="6"/>
      <c r="AG669" s="7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</row>
    <row r="670" spans="1:51" ht="20.25" customHeight="1">
      <c r="A670" s="74">
        <v>650</v>
      </c>
      <c r="B670" s="74">
        <v>17</v>
      </c>
      <c r="C670" s="75" t="s">
        <v>4006</v>
      </c>
      <c r="D670" s="76" t="s">
        <v>4007</v>
      </c>
      <c r="E670" s="76" t="s">
        <v>4008</v>
      </c>
      <c r="F670" s="57">
        <v>76876440716</v>
      </c>
      <c r="G670" s="76" t="s">
        <v>4009</v>
      </c>
      <c r="H670" s="93" t="s">
        <v>4010</v>
      </c>
      <c r="I670" s="76" t="s">
        <v>350</v>
      </c>
      <c r="J670" s="76" t="s">
        <v>960</v>
      </c>
      <c r="K670" s="58">
        <v>4</v>
      </c>
      <c r="L670" s="76" t="s">
        <v>42</v>
      </c>
      <c r="M670" s="396" t="s">
        <v>4011</v>
      </c>
      <c r="N670" s="291"/>
      <c r="O670" s="291"/>
      <c r="P670" s="291"/>
      <c r="Q670" s="291"/>
      <c r="R670" s="291"/>
      <c r="S670" s="291"/>
      <c r="T670" s="291"/>
      <c r="U670" s="291"/>
      <c r="V670" s="291"/>
      <c r="W670" s="291"/>
      <c r="X670" s="318"/>
      <c r="Y670" s="120"/>
      <c r="Z670" s="60"/>
      <c r="AA670" s="60"/>
      <c r="AB670" s="96"/>
      <c r="AC670" s="61"/>
      <c r="AD670" s="61"/>
      <c r="AE670" s="5"/>
      <c r="AF670" s="6"/>
      <c r="AG670" s="7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</row>
    <row r="671" spans="1:51" ht="20.25" customHeight="1">
      <c r="A671" s="74">
        <v>651</v>
      </c>
      <c r="B671" s="74">
        <v>18</v>
      </c>
      <c r="C671" s="75" t="s">
        <v>4012</v>
      </c>
      <c r="D671" s="76" t="s">
        <v>4013</v>
      </c>
      <c r="E671" s="76" t="s">
        <v>4014</v>
      </c>
      <c r="F671" s="57">
        <v>48579920776</v>
      </c>
      <c r="G671" s="76" t="s">
        <v>4015</v>
      </c>
      <c r="H671" s="77" t="str">
        <f>HYPERLINK("mailto:ured@ss-mbalote-porec.skole.hr","ured@ss-mbalote-porec.skole.hr")</f>
        <v>ured@ss-mbalote-porec.skole.hr</v>
      </c>
      <c r="I671" s="76" t="s">
        <v>394</v>
      </c>
      <c r="J671" s="76" t="s">
        <v>161</v>
      </c>
      <c r="K671" s="58">
        <v>3</v>
      </c>
      <c r="L671" s="106" t="s">
        <v>216</v>
      </c>
      <c r="M671" s="432" t="s">
        <v>4016</v>
      </c>
      <c r="N671" s="291"/>
      <c r="O671" s="291"/>
      <c r="P671" s="291"/>
      <c r="Q671" s="291"/>
      <c r="R671" s="291"/>
      <c r="S671" s="291"/>
      <c r="T671" s="291"/>
      <c r="U671" s="291"/>
      <c r="V671" s="291"/>
      <c r="W671" s="291"/>
      <c r="X671" s="380"/>
      <c r="Y671" s="245"/>
      <c r="Z671" s="261"/>
      <c r="AA671" s="60"/>
      <c r="AB671" s="122"/>
      <c r="AC671" s="61"/>
      <c r="AD671" s="61"/>
      <c r="AE671" s="15"/>
      <c r="AF671" s="16"/>
      <c r="AG671" s="17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</row>
    <row r="672" spans="1:51" ht="20.25" customHeight="1">
      <c r="A672" s="74">
        <v>652</v>
      </c>
      <c r="B672" s="74">
        <v>19</v>
      </c>
      <c r="C672" s="75" t="s">
        <v>4017</v>
      </c>
      <c r="D672" s="76" t="s">
        <v>4018</v>
      </c>
      <c r="E672" s="76" t="s">
        <v>4019</v>
      </c>
      <c r="F672" s="57">
        <v>75498468638</v>
      </c>
      <c r="G672" s="76" t="s">
        <v>4020</v>
      </c>
      <c r="H672" s="83" t="s">
        <v>1568</v>
      </c>
      <c r="I672" s="76" t="s">
        <v>70</v>
      </c>
      <c r="J672" s="76" t="s">
        <v>121</v>
      </c>
      <c r="K672" s="178">
        <v>4</v>
      </c>
      <c r="L672" s="262" t="s">
        <v>72</v>
      </c>
      <c r="M672" s="433" t="s">
        <v>1416</v>
      </c>
      <c r="N672" s="291"/>
      <c r="O672" s="291"/>
      <c r="P672" s="291"/>
      <c r="Q672" s="291"/>
      <c r="R672" s="291"/>
      <c r="S672" s="291"/>
      <c r="T672" s="291"/>
      <c r="U672" s="291"/>
      <c r="V672" s="291"/>
      <c r="W672" s="291"/>
      <c r="X672" s="381"/>
      <c r="Y672" s="262"/>
      <c r="Z672" s="263"/>
      <c r="AA672" s="60"/>
      <c r="AB672" s="60"/>
      <c r="AC672" s="61"/>
      <c r="AD672" s="61"/>
      <c r="AE672" s="5"/>
      <c r="AF672" s="6"/>
      <c r="AG672" s="7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</row>
    <row r="673" spans="1:51" ht="20.25" customHeight="1">
      <c r="A673" s="74">
        <v>653</v>
      </c>
      <c r="B673" s="74">
        <v>20</v>
      </c>
      <c r="C673" s="75" t="s">
        <v>4021</v>
      </c>
      <c r="D673" s="76" t="s">
        <v>4022</v>
      </c>
      <c r="E673" s="76" t="s">
        <v>4023</v>
      </c>
      <c r="F673" s="57">
        <v>96034782118</v>
      </c>
      <c r="G673" s="76" t="s">
        <v>4024</v>
      </c>
      <c r="H673" s="77" t="s">
        <v>5112</v>
      </c>
      <c r="I673" s="76" t="s">
        <v>173</v>
      </c>
      <c r="J673" s="76" t="s">
        <v>884</v>
      </c>
      <c r="K673" s="58">
        <v>5</v>
      </c>
      <c r="L673" s="116" t="s">
        <v>175</v>
      </c>
      <c r="M673" s="419" t="s">
        <v>4025</v>
      </c>
      <c r="N673" s="291"/>
      <c r="O673" s="291"/>
      <c r="P673" s="291"/>
      <c r="Q673" s="291"/>
      <c r="R673" s="291"/>
      <c r="S673" s="291"/>
      <c r="T673" s="291"/>
      <c r="U673" s="291"/>
      <c r="V673" s="291"/>
      <c r="W673" s="291"/>
      <c r="X673" s="358"/>
      <c r="Y673" s="115"/>
      <c r="Z673" s="121"/>
      <c r="AA673" s="60"/>
      <c r="AB673" s="60"/>
      <c r="AC673" s="61"/>
      <c r="AD673" s="61"/>
      <c r="AE673" s="5"/>
      <c r="AF673" s="6"/>
      <c r="AG673" s="7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</row>
    <row r="674" spans="1:51" ht="20.25" customHeight="1">
      <c r="A674" s="74">
        <v>654</v>
      </c>
      <c r="B674" s="74">
        <v>21</v>
      </c>
      <c r="C674" s="75" t="s">
        <v>4026</v>
      </c>
      <c r="D674" s="76" t="s">
        <v>4027</v>
      </c>
      <c r="E674" s="76" t="s">
        <v>4028</v>
      </c>
      <c r="F674" s="57">
        <v>25275875455</v>
      </c>
      <c r="G674" s="76" t="s">
        <v>4029</v>
      </c>
      <c r="H674" s="77" t="str">
        <f>HYPERLINK("mailto:ured@os-vidikovac-pu.skole.hr","ured@os-vidikovac-pu.skole.hr")</f>
        <v>ured@os-vidikovac-pu.skole.hr</v>
      </c>
      <c r="I674" s="76" t="s">
        <v>173</v>
      </c>
      <c r="J674" s="76" t="s">
        <v>1063</v>
      </c>
      <c r="K674" s="58">
        <v>11</v>
      </c>
      <c r="L674" s="76" t="s">
        <v>4030</v>
      </c>
      <c r="M674" s="418" t="s">
        <v>4031</v>
      </c>
      <c r="N674" s="296"/>
      <c r="O674" s="296"/>
      <c r="P674" s="296"/>
      <c r="Q674" s="296"/>
      <c r="R674" s="296"/>
      <c r="S674" s="296"/>
      <c r="T674" s="296"/>
      <c r="U674" s="296"/>
      <c r="V674" s="296"/>
      <c r="W674" s="296"/>
      <c r="X674" s="357"/>
      <c r="Y674" s="221"/>
      <c r="Z674" s="121"/>
      <c r="AA674" s="60"/>
      <c r="AB674" s="60"/>
      <c r="AC674" s="61"/>
      <c r="AD674" s="61"/>
      <c r="AE674" s="5"/>
      <c r="AF674" s="6"/>
      <c r="AG674" s="7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</row>
    <row r="675" spans="1:51" ht="20.25" customHeight="1">
      <c r="A675" s="74">
        <v>655</v>
      </c>
      <c r="B675" s="74">
        <v>22</v>
      </c>
      <c r="C675" s="75" t="s">
        <v>4032</v>
      </c>
      <c r="D675" s="76" t="s">
        <v>4033</v>
      </c>
      <c r="E675" s="76" t="s">
        <v>4034</v>
      </c>
      <c r="F675" s="57">
        <v>95685921387</v>
      </c>
      <c r="G675" s="76" t="s">
        <v>4035</v>
      </c>
      <c r="H675" s="77" t="str">
        <f>HYPERLINK("mailto:skoo.pula@gmail.com","skoo.pula@gmail.com")</f>
        <v>skoo.pula@gmail.com</v>
      </c>
      <c r="I675" s="76" t="s">
        <v>201</v>
      </c>
      <c r="J675" s="76" t="s">
        <v>506</v>
      </c>
      <c r="K675" s="58">
        <v>6</v>
      </c>
      <c r="L675" s="76" t="s">
        <v>24</v>
      </c>
      <c r="M675" s="418" t="s">
        <v>4036</v>
      </c>
      <c r="N675" s="296"/>
      <c r="O675" s="296"/>
      <c r="P675" s="296"/>
      <c r="Q675" s="296"/>
      <c r="R675" s="296"/>
      <c r="S675" s="296"/>
      <c r="T675" s="296"/>
      <c r="U675" s="296"/>
      <c r="V675" s="296"/>
      <c r="W675" s="296"/>
      <c r="X675" s="357"/>
      <c r="Y675" s="141"/>
      <c r="Z675" s="121"/>
      <c r="AA675" s="60"/>
      <c r="AB675" s="85"/>
      <c r="AC675" s="61"/>
      <c r="AD675" s="61"/>
      <c r="AE675" s="5"/>
      <c r="AF675" s="6"/>
      <c r="AG675" s="7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</row>
    <row r="676" spans="1:51" ht="20.25" customHeight="1">
      <c r="A676" s="74">
        <v>656</v>
      </c>
      <c r="B676" s="74">
        <v>23</v>
      </c>
      <c r="C676" s="75" t="s">
        <v>4037</v>
      </c>
      <c r="D676" s="76" t="s">
        <v>4038</v>
      </c>
      <c r="E676" s="76" t="s">
        <v>4039</v>
      </c>
      <c r="F676" s="57">
        <v>66707369583</v>
      </c>
      <c r="G676" s="76" t="s">
        <v>4040</v>
      </c>
      <c r="H676" s="77" t="str">
        <f>HYPERLINK("mailto:skola-dizajn@pu.t-com.hr","skola-dizajn@pu.t-com.hr")</f>
        <v>skola-dizajn@pu.t-com.hr</v>
      </c>
      <c r="I676" s="76" t="s">
        <v>408</v>
      </c>
      <c r="J676" s="76" t="s">
        <v>409</v>
      </c>
      <c r="K676" s="58">
        <v>5</v>
      </c>
      <c r="L676" s="76" t="s">
        <v>410</v>
      </c>
      <c r="M676" s="396" t="s">
        <v>4041</v>
      </c>
      <c r="N676" s="291"/>
      <c r="O676" s="291"/>
      <c r="P676" s="291"/>
      <c r="Q676" s="291"/>
      <c r="R676" s="291"/>
      <c r="S676" s="291"/>
      <c r="T676" s="291"/>
      <c r="U676" s="291"/>
      <c r="V676" s="291"/>
      <c r="W676" s="291"/>
      <c r="X676" s="357"/>
      <c r="Y676" s="141"/>
      <c r="Z676" s="184"/>
      <c r="AA676" s="60"/>
      <c r="AB676" s="184"/>
      <c r="AC676" s="61"/>
      <c r="AD676" s="61"/>
      <c r="AE676" s="12"/>
      <c r="AF676" s="13"/>
      <c r="AG676" s="10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</row>
    <row r="677" spans="1:51" ht="20.25" customHeight="1">
      <c r="A677" s="74">
        <v>657</v>
      </c>
      <c r="B677" s="74">
        <v>24</v>
      </c>
      <c r="C677" s="75" t="s">
        <v>4042</v>
      </c>
      <c r="D677" s="76" t="s">
        <v>4043</v>
      </c>
      <c r="E677" s="76" t="s">
        <v>4044</v>
      </c>
      <c r="F677" s="57">
        <v>67897223243</v>
      </c>
      <c r="G677" s="76" t="s">
        <v>4045</v>
      </c>
      <c r="H677" s="102" t="s">
        <v>5113</v>
      </c>
      <c r="I677" s="76" t="s">
        <v>2240</v>
      </c>
      <c r="J677" s="76" t="s">
        <v>259</v>
      </c>
      <c r="K677" s="58">
        <v>2</v>
      </c>
      <c r="L677" s="76" t="s">
        <v>24</v>
      </c>
      <c r="M677" s="396" t="s">
        <v>4046</v>
      </c>
      <c r="N677" s="291"/>
      <c r="O677" s="291"/>
      <c r="P677" s="291"/>
      <c r="Q677" s="291"/>
      <c r="R677" s="291"/>
      <c r="S677" s="291"/>
      <c r="T677" s="291"/>
      <c r="U677" s="291"/>
      <c r="V677" s="291"/>
      <c r="W677" s="291"/>
      <c r="X677" s="357"/>
      <c r="Y677" s="141"/>
      <c r="Z677" s="60"/>
      <c r="AA677" s="60"/>
      <c r="AB677" s="60"/>
      <c r="AC677" s="61"/>
      <c r="AD677" s="61"/>
      <c r="AE677" s="5"/>
      <c r="AF677" s="6"/>
      <c r="AG677" s="7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</row>
    <row r="678" spans="1:51" ht="21" customHeight="1">
      <c r="A678" s="74">
        <v>658</v>
      </c>
      <c r="B678" s="74">
        <v>25</v>
      </c>
      <c r="C678" s="75" t="s">
        <v>4047</v>
      </c>
      <c r="D678" s="76" t="s">
        <v>1263</v>
      </c>
      <c r="E678" s="76" t="s">
        <v>4048</v>
      </c>
      <c r="F678" s="57">
        <v>42561610611</v>
      </c>
      <c r="G678" s="76" t="s">
        <v>4049</v>
      </c>
      <c r="H678" s="126" t="s">
        <v>4050</v>
      </c>
      <c r="I678" s="76" t="s">
        <v>232</v>
      </c>
      <c r="J678" s="76"/>
      <c r="K678" s="58">
        <v>5</v>
      </c>
      <c r="L678" s="76" t="s">
        <v>72</v>
      </c>
      <c r="M678" s="396" t="s">
        <v>4051</v>
      </c>
      <c r="N678" s="291"/>
      <c r="O678" s="291"/>
      <c r="P678" s="291"/>
      <c r="Q678" s="291"/>
      <c r="R678" s="291"/>
      <c r="S678" s="291"/>
      <c r="T678" s="291"/>
      <c r="U678" s="291"/>
      <c r="V678" s="291"/>
      <c r="W678" s="291"/>
      <c r="X678" s="354"/>
      <c r="Y678" s="183"/>
      <c r="Z678" s="60"/>
      <c r="AA678" s="60"/>
      <c r="AB678" s="60"/>
      <c r="AC678" s="61"/>
      <c r="AD678" s="61"/>
      <c r="AE678" s="5"/>
      <c r="AF678" s="6"/>
      <c r="AG678" s="7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</row>
    <row r="679" spans="1:51" ht="21" customHeight="1">
      <c r="A679" s="74">
        <v>659</v>
      </c>
      <c r="B679" s="74">
        <v>26</v>
      </c>
      <c r="C679" s="75" t="s">
        <v>4052</v>
      </c>
      <c r="D679" s="76" t="s">
        <v>4053</v>
      </c>
      <c r="E679" s="264" t="s">
        <v>4054</v>
      </c>
      <c r="F679" s="57">
        <v>88886840492</v>
      </c>
      <c r="G679" s="76" t="s">
        <v>4055</v>
      </c>
      <c r="H679" s="126" t="s">
        <v>4056</v>
      </c>
      <c r="I679" s="76" t="s">
        <v>350</v>
      </c>
      <c r="J679" s="76" t="s">
        <v>2684</v>
      </c>
      <c r="K679" s="58">
        <v>11</v>
      </c>
      <c r="L679" s="76" t="s">
        <v>3866</v>
      </c>
      <c r="M679" s="396" t="s">
        <v>4057</v>
      </c>
      <c r="N679" s="291"/>
      <c r="O679" s="291"/>
      <c r="P679" s="291"/>
      <c r="Q679" s="291"/>
      <c r="R679" s="291"/>
      <c r="S679" s="291"/>
      <c r="T679" s="291"/>
      <c r="U679" s="291"/>
      <c r="V679" s="291"/>
      <c r="W679" s="291"/>
      <c r="X679" s="382"/>
      <c r="Y679" s="183"/>
      <c r="Z679" s="265"/>
      <c r="AA679" s="60"/>
      <c r="AB679" s="60"/>
      <c r="AC679" s="61"/>
      <c r="AD679" s="61"/>
      <c r="AE679" s="12"/>
      <c r="AF679" s="13"/>
      <c r="AG679" s="10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</row>
    <row r="680" spans="1:51" ht="21" customHeight="1">
      <c r="A680" s="74">
        <v>660</v>
      </c>
      <c r="B680" s="74">
        <v>27</v>
      </c>
      <c r="C680" s="75" t="s">
        <v>4058</v>
      </c>
      <c r="D680" s="76" t="s">
        <v>4059</v>
      </c>
      <c r="E680" s="76" t="s">
        <v>4060</v>
      </c>
      <c r="F680" s="57">
        <v>85575275026</v>
      </c>
      <c r="G680" s="76" t="s">
        <v>4061</v>
      </c>
      <c r="H680" s="102" t="str">
        <f>HYPERLINK("mailto:ured@os-veruda-pu.skole.hr","ured@os-veruda-pu.skole.hr")</f>
        <v>ured@os-veruda-pu.skole.hr</v>
      </c>
      <c r="I680" s="76" t="s">
        <v>31</v>
      </c>
      <c r="J680" s="76" t="s">
        <v>3151</v>
      </c>
      <c r="K680" s="58">
        <v>8</v>
      </c>
      <c r="L680" s="76" t="s">
        <v>4062</v>
      </c>
      <c r="M680" s="396" t="s">
        <v>4063</v>
      </c>
      <c r="N680" s="291"/>
      <c r="O680" s="291"/>
      <c r="P680" s="291"/>
      <c r="Q680" s="291"/>
      <c r="R680" s="291"/>
      <c r="S680" s="291"/>
      <c r="T680" s="291"/>
      <c r="U680" s="291"/>
      <c r="V680" s="291"/>
      <c r="W680" s="291"/>
      <c r="X680" s="376"/>
      <c r="Y680" s="183"/>
      <c r="Z680" s="60"/>
      <c r="AA680" s="60"/>
      <c r="AB680" s="60"/>
      <c r="AC680" s="61"/>
      <c r="AD680" s="61"/>
      <c r="AE680" s="5"/>
      <c r="AF680" s="6"/>
      <c r="AG680" s="7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</row>
    <row r="681" spans="1:51" ht="39.75" customHeight="1">
      <c r="A681" s="74"/>
      <c r="B681" s="74"/>
      <c r="C681" s="289" t="s">
        <v>4064</v>
      </c>
      <c r="D681" s="57"/>
      <c r="E681" s="57"/>
      <c r="F681" s="57"/>
      <c r="G681" s="57"/>
      <c r="H681" s="119"/>
      <c r="I681" s="59"/>
      <c r="J681" s="56"/>
      <c r="K681" s="58"/>
      <c r="L681" s="57"/>
      <c r="M681" s="400"/>
      <c r="X681" s="354"/>
      <c r="Y681" s="183"/>
      <c r="Z681" s="60"/>
      <c r="AA681" s="60"/>
      <c r="AB681" s="60"/>
      <c r="AC681" s="61"/>
      <c r="AD681" s="61"/>
      <c r="AE681" s="5"/>
      <c r="AF681" s="6"/>
      <c r="AG681" s="7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</row>
    <row r="682" spans="1:51" ht="18.75" customHeight="1">
      <c r="A682" s="74">
        <v>661</v>
      </c>
      <c r="B682" s="74">
        <v>1</v>
      </c>
      <c r="C682" s="118" t="s">
        <v>4065</v>
      </c>
      <c r="D682" s="76" t="s">
        <v>4066</v>
      </c>
      <c r="E682" s="76" t="s">
        <v>4067</v>
      </c>
      <c r="F682" s="57">
        <v>36334868215</v>
      </c>
      <c r="G682" s="76" t="s">
        <v>4068</v>
      </c>
      <c r="H682" s="83" t="s">
        <v>4069</v>
      </c>
      <c r="I682" s="107" t="s">
        <v>2132</v>
      </c>
      <c r="J682" s="164" t="s">
        <v>71</v>
      </c>
      <c r="K682" s="58">
        <v>10</v>
      </c>
      <c r="L682" s="76" t="s">
        <v>72</v>
      </c>
      <c r="M682" s="396" t="s">
        <v>4070</v>
      </c>
      <c r="N682" s="291"/>
      <c r="O682" s="291"/>
      <c r="P682" s="291"/>
      <c r="Q682" s="291"/>
      <c r="R682" s="291"/>
      <c r="S682" s="291"/>
      <c r="T682" s="291"/>
      <c r="U682" s="291"/>
      <c r="V682" s="291"/>
      <c r="W682" s="291"/>
      <c r="X682" s="379"/>
      <c r="Y682" s="142"/>
      <c r="Z682" s="267"/>
      <c r="AA682" s="60"/>
      <c r="AB682" s="60"/>
      <c r="AC682" s="61"/>
      <c r="AD682" s="61"/>
      <c r="AE682" s="5"/>
      <c r="AF682" s="6"/>
      <c r="AG682" s="7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</row>
    <row r="683" spans="1:51" ht="18.75" customHeight="1">
      <c r="A683" s="74">
        <v>662</v>
      </c>
      <c r="B683" s="74">
        <v>2</v>
      </c>
      <c r="C683" s="118" t="s">
        <v>4071</v>
      </c>
      <c r="D683" s="76" t="s">
        <v>4072</v>
      </c>
      <c r="E683" s="76" t="s">
        <v>4073</v>
      </c>
      <c r="F683" s="57">
        <v>34566231096</v>
      </c>
      <c r="G683" s="76" t="s">
        <v>4074</v>
      </c>
      <c r="H683" s="77" t="s">
        <v>4075</v>
      </c>
      <c r="I683" s="76" t="s">
        <v>430</v>
      </c>
      <c r="J683" s="76" t="s">
        <v>1189</v>
      </c>
      <c r="K683" s="58">
        <v>4</v>
      </c>
      <c r="L683" s="76" t="s">
        <v>24</v>
      </c>
      <c r="M683" s="396" t="s">
        <v>4076</v>
      </c>
      <c r="N683" s="291"/>
      <c r="O683" s="291"/>
      <c r="P683" s="291"/>
      <c r="Q683" s="291"/>
      <c r="R683" s="291"/>
      <c r="S683" s="291"/>
      <c r="T683" s="291"/>
      <c r="U683" s="291"/>
      <c r="V683" s="291"/>
      <c r="W683" s="291"/>
      <c r="X683" s="353"/>
      <c r="Y683" s="181"/>
      <c r="Z683" s="85"/>
      <c r="AA683" s="60"/>
      <c r="AB683" s="60"/>
      <c r="AC683" s="61"/>
      <c r="AD683" s="61"/>
      <c r="AE683" s="5"/>
      <c r="AF683" s="6"/>
      <c r="AG683" s="7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</row>
    <row r="684" spans="1:51" ht="18.75" customHeight="1">
      <c r="A684" s="74">
        <v>663</v>
      </c>
      <c r="B684" s="74">
        <v>3</v>
      </c>
      <c r="C684" s="118" t="s">
        <v>4077</v>
      </c>
      <c r="D684" s="76" t="s">
        <v>4078</v>
      </c>
      <c r="E684" s="76" t="s">
        <v>4079</v>
      </c>
      <c r="F684" s="57">
        <v>32072063566</v>
      </c>
      <c r="G684" s="76" t="s">
        <v>4080</v>
      </c>
      <c r="H684" s="83" t="s">
        <v>4081</v>
      </c>
      <c r="I684" s="76" t="s">
        <v>40</v>
      </c>
      <c r="J684" s="76" t="s">
        <v>1375</v>
      </c>
      <c r="K684" s="58">
        <v>2</v>
      </c>
      <c r="L684" s="76" t="s">
        <v>42</v>
      </c>
      <c r="M684" s="396" t="s">
        <v>4082</v>
      </c>
      <c r="N684" s="291"/>
      <c r="O684" s="291"/>
      <c r="P684" s="291"/>
      <c r="Q684" s="291"/>
      <c r="R684" s="291"/>
      <c r="S684" s="291"/>
      <c r="T684" s="291"/>
      <c r="U684" s="291"/>
      <c r="V684" s="291"/>
      <c r="W684" s="291"/>
      <c r="X684" s="317"/>
      <c r="Y684" s="181"/>
      <c r="Z684" s="96"/>
      <c r="AA684" s="60"/>
      <c r="AB684" s="60"/>
      <c r="AC684" s="61"/>
      <c r="AD684" s="61"/>
      <c r="AE684" s="5"/>
      <c r="AF684" s="6"/>
      <c r="AG684" s="7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</row>
    <row r="685" spans="1:51" ht="19.5" customHeight="1">
      <c r="A685" s="74">
        <v>664</v>
      </c>
      <c r="B685" s="74">
        <v>4</v>
      </c>
      <c r="C685" s="75" t="s">
        <v>4083</v>
      </c>
      <c r="D685" s="76" t="s">
        <v>605</v>
      </c>
      <c r="E685" s="76" t="s">
        <v>4084</v>
      </c>
      <c r="F685" s="57">
        <v>29825372843</v>
      </c>
      <c r="G685" s="76" t="s">
        <v>4085</v>
      </c>
      <c r="H685" s="177" t="s">
        <v>4086</v>
      </c>
      <c r="I685" s="76" t="s">
        <v>160</v>
      </c>
      <c r="J685" s="76" t="s">
        <v>829</v>
      </c>
      <c r="K685" s="58"/>
      <c r="L685" s="76" t="s">
        <v>216</v>
      </c>
      <c r="M685" s="396" t="s">
        <v>4087</v>
      </c>
      <c r="N685" s="291"/>
      <c r="O685" s="291"/>
      <c r="P685" s="291"/>
      <c r="Q685" s="291"/>
      <c r="R685" s="291"/>
      <c r="S685" s="291"/>
      <c r="T685" s="291"/>
      <c r="U685" s="291"/>
      <c r="V685" s="291"/>
      <c r="W685" s="291"/>
      <c r="X685" s="383"/>
      <c r="Y685" s="120"/>
      <c r="Z685" s="96"/>
      <c r="AA685" s="60"/>
      <c r="AB685" s="60"/>
      <c r="AC685" s="61"/>
      <c r="AD685" s="61"/>
      <c r="AE685" s="5"/>
      <c r="AF685" s="6"/>
      <c r="AG685" s="7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</row>
    <row r="686" spans="1:51" ht="19.5" customHeight="1">
      <c r="A686" s="74">
        <v>665</v>
      </c>
      <c r="B686" s="74">
        <v>5</v>
      </c>
      <c r="C686" s="75" t="s">
        <v>4088</v>
      </c>
      <c r="D686" s="76" t="s">
        <v>4089</v>
      </c>
      <c r="E686" s="76" t="s">
        <v>4090</v>
      </c>
      <c r="F686" s="57">
        <v>51168714897</v>
      </c>
      <c r="G686" s="97" t="s">
        <v>4091</v>
      </c>
      <c r="H686" s="94" t="s">
        <v>4092</v>
      </c>
      <c r="I686" s="76" t="s">
        <v>70</v>
      </c>
      <c r="J686" s="76" t="s">
        <v>121</v>
      </c>
      <c r="K686" s="58">
        <v>5</v>
      </c>
      <c r="L686" s="76" t="s">
        <v>3487</v>
      </c>
      <c r="M686" s="396" t="s">
        <v>4093</v>
      </c>
      <c r="N686" s="291"/>
      <c r="O686" s="291"/>
      <c r="P686" s="291"/>
      <c r="Q686" s="291"/>
      <c r="R686" s="291"/>
      <c r="S686" s="291"/>
      <c r="T686" s="291"/>
      <c r="U686" s="291"/>
      <c r="V686" s="291"/>
      <c r="W686" s="291"/>
      <c r="X686" s="313"/>
      <c r="Y686" s="120"/>
      <c r="Z686" s="85"/>
      <c r="AA686" s="60"/>
      <c r="AB686" s="60"/>
      <c r="AC686" s="61"/>
      <c r="AD686" s="61"/>
      <c r="AE686" s="5"/>
      <c r="AF686" s="6"/>
      <c r="AG686" s="7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</row>
    <row r="687" spans="1:51" ht="19.5" customHeight="1">
      <c r="A687" s="74">
        <v>666</v>
      </c>
      <c r="B687" s="74">
        <v>6</v>
      </c>
      <c r="C687" s="75" t="s">
        <v>4094</v>
      </c>
      <c r="D687" s="76" t="s">
        <v>4095</v>
      </c>
      <c r="E687" s="76" t="s">
        <v>4096</v>
      </c>
      <c r="F687" s="57">
        <v>12241432855</v>
      </c>
      <c r="G687" s="76" t="s">
        <v>4097</v>
      </c>
      <c r="H687" s="77" t="s">
        <v>4098</v>
      </c>
      <c r="I687" s="76" t="s">
        <v>31</v>
      </c>
      <c r="J687" s="76" t="s">
        <v>1104</v>
      </c>
      <c r="K687" s="58">
        <v>4</v>
      </c>
      <c r="L687" s="76" t="s">
        <v>4099</v>
      </c>
      <c r="M687" s="396" t="s">
        <v>4100</v>
      </c>
      <c r="N687" s="291"/>
      <c r="O687" s="291"/>
      <c r="P687" s="291"/>
      <c r="Q687" s="291"/>
      <c r="R687" s="291"/>
      <c r="S687" s="291"/>
      <c r="T687" s="291"/>
      <c r="U687" s="291"/>
      <c r="V687" s="291"/>
      <c r="W687" s="291"/>
      <c r="X687" s="313"/>
      <c r="Y687" s="120"/>
      <c r="Z687" s="85"/>
      <c r="AA687" s="60"/>
      <c r="AB687" s="60"/>
      <c r="AC687" s="61"/>
      <c r="AD687" s="61"/>
      <c r="AE687" s="5"/>
      <c r="AF687" s="6"/>
      <c r="AG687" s="7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</row>
    <row r="688" spans="1:51" ht="19.5" customHeight="1">
      <c r="A688" s="74">
        <v>667</v>
      </c>
      <c r="B688" s="74">
        <v>7</v>
      </c>
      <c r="C688" s="75" t="s">
        <v>4101</v>
      </c>
      <c r="D688" s="76" t="s">
        <v>4102</v>
      </c>
      <c r="E688" s="76" t="s">
        <v>4103</v>
      </c>
      <c r="F688" s="57">
        <v>83750408913</v>
      </c>
      <c r="G688" s="76" t="s">
        <v>4104</v>
      </c>
      <c r="H688" s="83" t="s">
        <v>4105</v>
      </c>
      <c r="I688" s="76" t="s">
        <v>106</v>
      </c>
      <c r="J688" s="76" t="s">
        <v>240</v>
      </c>
      <c r="K688" s="58">
        <v>4</v>
      </c>
      <c r="L688" s="76" t="s">
        <v>108</v>
      </c>
      <c r="M688" s="396" t="s">
        <v>4106</v>
      </c>
      <c r="N688" s="291"/>
      <c r="O688" s="291"/>
      <c r="P688" s="291"/>
      <c r="Q688" s="291"/>
      <c r="R688" s="291"/>
      <c r="S688" s="291"/>
      <c r="T688" s="291"/>
      <c r="U688" s="291"/>
      <c r="V688" s="291"/>
      <c r="W688" s="291"/>
      <c r="X688" s="317"/>
      <c r="Y688" s="120"/>
      <c r="Z688" s="85"/>
      <c r="AA688" s="60"/>
      <c r="AB688" s="60"/>
      <c r="AC688" s="61"/>
      <c r="AD688" s="61"/>
      <c r="AE688" s="5"/>
      <c r="AF688" s="6"/>
      <c r="AG688" s="7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</row>
    <row r="689" spans="1:51" ht="19.5" customHeight="1">
      <c r="A689" s="74">
        <v>668</v>
      </c>
      <c r="B689" s="74">
        <v>8</v>
      </c>
      <c r="C689" s="75" t="s">
        <v>4107</v>
      </c>
      <c r="D689" s="76" t="s">
        <v>4108</v>
      </c>
      <c r="E689" s="76" t="s">
        <v>4109</v>
      </c>
      <c r="F689" s="57">
        <v>64706499995</v>
      </c>
      <c r="G689" s="76" t="s">
        <v>4110</v>
      </c>
      <c r="H689" s="83" t="s">
        <v>4111</v>
      </c>
      <c r="I689" s="76" t="s">
        <v>201</v>
      </c>
      <c r="J689" s="76" t="s">
        <v>202</v>
      </c>
      <c r="K689" s="58">
        <v>1</v>
      </c>
      <c r="L689" s="76" t="s">
        <v>24</v>
      </c>
      <c r="M689" s="396" t="s">
        <v>4112</v>
      </c>
      <c r="N689" s="291"/>
      <c r="O689" s="291"/>
      <c r="P689" s="291"/>
      <c r="Q689" s="291"/>
      <c r="R689" s="291"/>
      <c r="S689" s="291"/>
      <c r="T689" s="291"/>
      <c r="U689" s="291"/>
      <c r="V689" s="291"/>
      <c r="W689" s="291"/>
      <c r="X689" s="383"/>
      <c r="Y689" s="120"/>
      <c r="Z689" s="184"/>
      <c r="AA689" s="60"/>
      <c r="AB689" s="60"/>
      <c r="AC689" s="61"/>
      <c r="AD689" s="61"/>
      <c r="AE689" s="12"/>
      <c r="AF689" s="13"/>
      <c r="AG689" s="7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</row>
    <row r="690" spans="1:51" ht="19.5" customHeight="1">
      <c r="A690" s="74">
        <v>669</v>
      </c>
      <c r="B690" s="74">
        <v>9</v>
      </c>
      <c r="C690" s="75" t="s">
        <v>762</v>
      </c>
      <c r="D690" s="76" t="s">
        <v>764</v>
      </c>
      <c r="E690" s="76" t="s">
        <v>4113</v>
      </c>
      <c r="F690" s="57">
        <v>47356098406</v>
      </c>
      <c r="G690" s="76" t="s">
        <v>4114</v>
      </c>
      <c r="H690" s="83" t="s">
        <v>1569</v>
      </c>
      <c r="I690" s="76" t="s">
        <v>350</v>
      </c>
      <c r="J690" s="76" t="s">
        <v>351</v>
      </c>
      <c r="K690" s="58">
        <v>3</v>
      </c>
      <c r="L690" s="76" t="s">
        <v>595</v>
      </c>
      <c r="M690" s="396" t="s">
        <v>761</v>
      </c>
      <c r="N690" s="291"/>
      <c r="O690" s="291"/>
      <c r="P690" s="291"/>
      <c r="Q690" s="291"/>
      <c r="R690" s="291"/>
      <c r="S690" s="291"/>
      <c r="T690" s="291"/>
      <c r="U690" s="291"/>
      <c r="V690" s="291"/>
      <c r="W690" s="291"/>
      <c r="X690" s="317"/>
      <c r="Y690" s="120"/>
      <c r="Z690" s="121"/>
      <c r="AA690" s="60"/>
      <c r="AB690" s="60"/>
      <c r="AC690" s="61"/>
      <c r="AD690" s="61"/>
      <c r="AE690" s="5"/>
      <c r="AF690" s="6"/>
      <c r="AG690" s="7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</row>
    <row r="691" spans="1:51" ht="20.25" customHeight="1">
      <c r="A691" s="74">
        <v>670</v>
      </c>
      <c r="B691" s="74">
        <v>10</v>
      </c>
      <c r="C691" s="75" t="s">
        <v>4115</v>
      </c>
      <c r="D691" s="76" t="s">
        <v>4116</v>
      </c>
      <c r="E691" s="76" t="s">
        <v>4117</v>
      </c>
      <c r="F691" s="57">
        <v>93801658022</v>
      </c>
      <c r="G691" s="76" t="s">
        <v>4118</v>
      </c>
      <c r="H691" s="102" t="str">
        <f>HYPERLINK("mailto:os-blato@os-blato.skole.hr","os-blato@os-blato.skole.hr")</f>
        <v>os-blato@os-blato.skole.hr</v>
      </c>
      <c r="I691" s="76" t="s">
        <v>4119</v>
      </c>
      <c r="J691" s="76" t="s">
        <v>1721</v>
      </c>
      <c r="K691" s="58">
        <v>5</v>
      </c>
      <c r="L691" s="76" t="s">
        <v>216</v>
      </c>
      <c r="M691" s="396" t="s">
        <v>4120</v>
      </c>
      <c r="N691" s="291"/>
      <c r="O691" s="291"/>
      <c r="P691" s="291"/>
      <c r="Q691" s="291"/>
      <c r="R691" s="291"/>
      <c r="S691" s="291"/>
      <c r="T691" s="291"/>
      <c r="U691" s="291"/>
      <c r="V691" s="291"/>
      <c r="W691" s="291"/>
      <c r="X691" s="384"/>
      <c r="Y691" s="120"/>
      <c r="Z691" s="60"/>
      <c r="AA691" s="60"/>
      <c r="AB691" s="60"/>
      <c r="AC691" s="61"/>
      <c r="AD691" s="61"/>
      <c r="AE691" s="8"/>
      <c r="AF691" s="9"/>
      <c r="AG691" s="10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</row>
    <row r="692" spans="1:51" ht="20.25" customHeight="1">
      <c r="A692" s="74">
        <v>671</v>
      </c>
      <c r="B692" s="74">
        <v>11</v>
      </c>
      <c r="C692" s="75" t="s">
        <v>4121</v>
      </c>
      <c r="D692" s="76" t="s">
        <v>4122</v>
      </c>
      <c r="E692" s="76" t="s">
        <v>4123</v>
      </c>
      <c r="F692" s="57">
        <v>87806262233</v>
      </c>
      <c r="G692" s="76" t="s">
        <v>4124</v>
      </c>
      <c r="H692" s="126" t="s">
        <v>4125</v>
      </c>
      <c r="I692" s="76" t="s">
        <v>374</v>
      </c>
      <c r="J692" s="76" t="s">
        <v>259</v>
      </c>
      <c r="K692" s="58"/>
      <c r="L692" s="76" t="s">
        <v>4126</v>
      </c>
      <c r="M692" s="396" t="s">
        <v>4127</v>
      </c>
      <c r="N692" s="291"/>
      <c r="O692" s="291"/>
      <c r="P692" s="291"/>
      <c r="Q692" s="291"/>
      <c r="R692" s="291"/>
      <c r="S692" s="291"/>
      <c r="T692" s="291"/>
      <c r="U692" s="291"/>
      <c r="V692" s="291"/>
      <c r="W692" s="291"/>
      <c r="X692" s="313"/>
      <c r="Y692" s="120"/>
      <c r="Z692" s="60"/>
      <c r="AA692" s="60"/>
      <c r="AB692" s="60"/>
      <c r="AC692" s="61"/>
      <c r="AD692" s="61"/>
      <c r="AE692" s="5"/>
      <c r="AF692" s="6"/>
      <c r="AG692" s="7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</row>
    <row r="693" spans="1:51" ht="20.25" customHeight="1">
      <c r="A693" s="74">
        <v>672</v>
      </c>
      <c r="B693" s="74">
        <v>12</v>
      </c>
      <c r="C693" s="75" t="s">
        <v>4128</v>
      </c>
      <c r="D693" s="76" t="s">
        <v>4129</v>
      </c>
      <c r="E693" s="76" t="s">
        <v>4130</v>
      </c>
      <c r="F693" s="57">
        <v>26521495004</v>
      </c>
      <c r="G693" s="76" t="s">
        <v>4131</v>
      </c>
      <c r="H693" s="102" t="s">
        <v>5114</v>
      </c>
      <c r="I693" s="76" t="s">
        <v>173</v>
      </c>
      <c r="J693" s="76" t="s">
        <v>1288</v>
      </c>
      <c r="K693" s="58">
        <v>2</v>
      </c>
      <c r="L693" s="76" t="s">
        <v>4132</v>
      </c>
      <c r="M693" s="396" t="s">
        <v>4133</v>
      </c>
      <c r="N693" s="291"/>
      <c r="O693" s="291"/>
      <c r="P693" s="291"/>
      <c r="Q693" s="291"/>
      <c r="R693" s="291"/>
      <c r="S693" s="291"/>
      <c r="T693" s="291"/>
      <c r="U693" s="291"/>
      <c r="V693" s="291"/>
      <c r="W693" s="291"/>
      <c r="X693" s="383"/>
      <c r="Y693" s="120"/>
      <c r="Z693" s="60"/>
      <c r="AA693" s="60"/>
      <c r="AB693" s="60"/>
      <c r="AC693" s="61"/>
      <c r="AD693" s="61"/>
      <c r="AE693" s="5"/>
      <c r="AF693" s="6"/>
      <c r="AG693" s="7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</row>
    <row r="694" spans="1:51" ht="20.25" customHeight="1">
      <c r="A694" s="74">
        <v>673</v>
      </c>
      <c r="B694" s="74">
        <v>13</v>
      </c>
      <c r="C694" s="75" t="s">
        <v>4134</v>
      </c>
      <c r="D694" s="76" t="s">
        <v>4135</v>
      </c>
      <c r="E694" s="76" t="s">
        <v>4136</v>
      </c>
      <c r="F694" s="57">
        <v>38133094472</v>
      </c>
      <c r="G694" s="76" t="s">
        <v>4137</v>
      </c>
      <c r="H694" s="126" t="s">
        <v>4138</v>
      </c>
      <c r="I694" s="76" t="s">
        <v>979</v>
      </c>
      <c r="J694" s="76" t="s">
        <v>1721</v>
      </c>
      <c r="K694" s="58">
        <v>3</v>
      </c>
      <c r="L694" s="76" t="s">
        <v>500</v>
      </c>
      <c r="M694" s="396" t="s">
        <v>4139</v>
      </c>
      <c r="N694" s="291"/>
      <c r="O694" s="291"/>
      <c r="P694" s="291"/>
      <c r="Q694" s="291"/>
      <c r="R694" s="291"/>
      <c r="S694" s="291"/>
      <c r="T694" s="291"/>
      <c r="U694" s="291"/>
      <c r="V694" s="291"/>
      <c r="W694" s="291"/>
      <c r="X694" s="313"/>
      <c r="Y694" s="120"/>
      <c r="Z694" s="60"/>
      <c r="AA694" s="60"/>
      <c r="AB694" s="60"/>
      <c r="AC694" s="61"/>
      <c r="AD694" s="61"/>
      <c r="AE694" s="5"/>
      <c r="AF694" s="6"/>
      <c r="AG694" s="7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</row>
    <row r="695" spans="1:51" ht="20.25" customHeight="1">
      <c r="A695" s="74">
        <v>674</v>
      </c>
      <c r="B695" s="74">
        <v>14</v>
      </c>
      <c r="C695" s="75" t="s">
        <v>4140</v>
      </c>
      <c r="D695" s="76" t="s">
        <v>4141</v>
      </c>
      <c r="E695" s="76" t="s">
        <v>4142</v>
      </c>
      <c r="F695" s="57">
        <v>80382692021</v>
      </c>
      <c r="G695" s="76" t="s">
        <v>4143</v>
      </c>
      <c r="H695" s="83" t="s">
        <v>4144</v>
      </c>
      <c r="I695" s="76" t="s">
        <v>828</v>
      </c>
      <c r="J695" s="76" t="s">
        <v>3670</v>
      </c>
      <c r="K695" s="58">
        <v>4</v>
      </c>
      <c r="L695" s="76" t="s">
        <v>1004</v>
      </c>
      <c r="M695" s="396" t="s">
        <v>4145</v>
      </c>
      <c r="N695" s="291"/>
      <c r="O695" s="291"/>
      <c r="P695" s="291"/>
      <c r="Q695" s="291"/>
      <c r="R695" s="291"/>
      <c r="S695" s="291"/>
      <c r="T695" s="291"/>
      <c r="U695" s="291"/>
      <c r="V695" s="291"/>
      <c r="W695" s="291"/>
      <c r="X695" s="383"/>
      <c r="Y695" s="120"/>
      <c r="Z695" s="60"/>
      <c r="AA695" s="60"/>
      <c r="AB695" s="60"/>
      <c r="AC695" s="61"/>
      <c r="AD695" s="61"/>
      <c r="AE695" s="5"/>
      <c r="AF695" s="6"/>
      <c r="AG695" s="7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</row>
    <row r="696" spans="1:51" ht="20.25" customHeight="1">
      <c r="A696" s="74">
        <v>675</v>
      </c>
      <c r="B696" s="74">
        <v>15</v>
      </c>
      <c r="C696" s="75" t="s">
        <v>4146</v>
      </c>
      <c r="D696" s="76" t="s">
        <v>4147</v>
      </c>
      <c r="E696" s="76" t="s">
        <v>4148</v>
      </c>
      <c r="F696" s="57">
        <v>17804331602</v>
      </c>
      <c r="G696" s="76" t="s">
        <v>4149</v>
      </c>
      <c r="H696" s="83" t="s">
        <v>4150</v>
      </c>
      <c r="I696" s="76" t="s">
        <v>374</v>
      </c>
      <c r="J696" s="57"/>
      <c r="K696" s="58">
        <v>5</v>
      </c>
      <c r="L696" s="76" t="s">
        <v>216</v>
      </c>
      <c r="M696" s="396" t="s">
        <v>4151</v>
      </c>
      <c r="N696" s="291"/>
      <c r="O696" s="291"/>
      <c r="P696" s="291"/>
      <c r="Q696" s="291"/>
      <c r="R696" s="291"/>
      <c r="S696" s="291"/>
      <c r="T696" s="291"/>
      <c r="U696" s="291"/>
      <c r="V696" s="291"/>
      <c r="W696" s="291"/>
      <c r="X696" s="313"/>
      <c r="Y696" s="120"/>
      <c r="Z696" s="60"/>
      <c r="AA696" s="60"/>
      <c r="AB696" s="85"/>
      <c r="AC696" s="61"/>
      <c r="AD696" s="61"/>
      <c r="AE696" s="5"/>
      <c r="AF696" s="6"/>
      <c r="AG696" s="7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</row>
    <row r="697" spans="1:51" ht="20.25" customHeight="1">
      <c r="A697" s="74">
        <v>676</v>
      </c>
      <c r="B697" s="74">
        <v>16</v>
      </c>
      <c r="C697" s="75" t="s">
        <v>4152</v>
      </c>
      <c r="D697" s="76" t="s">
        <v>4153</v>
      </c>
      <c r="E697" s="76" t="s">
        <v>4154</v>
      </c>
      <c r="F697" s="57">
        <v>84754958608</v>
      </c>
      <c r="G697" s="76" t="s">
        <v>4155</v>
      </c>
      <c r="H697" s="83" t="s">
        <v>5172</v>
      </c>
      <c r="I697" s="76" t="s">
        <v>31</v>
      </c>
      <c r="J697" s="76" t="s">
        <v>739</v>
      </c>
      <c r="K697" s="58">
        <v>7</v>
      </c>
      <c r="L697" s="58" t="s">
        <v>4156</v>
      </c>
      <c r="M697" s="396" t="s">
        <v>4157</v>
      </c>
      <c r="N697" s="291"/>
      <c r="O697" s="291"/>
      <c r="P697" s="291"/>
      <c r="Q697" s="291"/>
      <c r="R697" s="291"/>
      <c r="S697" s="291"/>
      <c r="T697" s="291"/>
      <c r="U697" s="291"/>
      <c r="V697" s="291"/>
      <c r="W697" s="291"/>
      <c r="X697" s="314"/>
      <c r="Y697" s="120"/>
      <c r="Z697" s="60"/>
      <c r="AA697" s="60"/>
      <c r="AB697" s="185"/>
      <c r="AC697" s="61"/>
      <c r="AD697" s="61"/>
      <c r="AE697" s="15"/>
      <c r="AF697" s="16"/>
      <c r="AG697" s="17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</row>
    <row r="698" spans="1:51" ht="20.25" customHeight="1">
      <c r="A698" s="74">
        <v>677</v>
      </c>
      <c r="B698" s="74">
        <v>17</v>
      </c>
      <c r="C698" s="75" t="s">
        <v>4158</v>
      </c>
      <c r="D698" s="76" t="s">
        <v>4159</v>
      </c>
      <c r="E698" s="76" t="s">
        <v>4160</v>
      </c>
      <c r="F698" s="57">
        <v>89253639727</v>
      </c>
      <c r="G698" s="76" t="s">
        <v>4161</v>
      </c>
      <c r="H698" s="77" t="s">
        <v>5115</v>
      </c>
      <c r="I698" s="76" t="s">
        <v>1124</v>
      </c>
      <c r="J698" s="76" t="s">
        <v>215</v>
      </c>
      <c r="K698" s="58"/>
      <c r="L698" s="76" t="s">
        <v>4162</v>
      </c>
      <c r="M698" s="396" t="s">
        <v>4163</v>
      </c>
      <c r="N698" s="291"/>
      <c r="O698" s="291"/>
      <c r="P698" s="291"/>
      <c r="Q698" s="291"/>
      <c r="R698" s="291"/>
      <c r="S698" s="291"/>
      <c r="T698" s="291"/>
      <c r="U698" s="291"/>
      <c r="V698" s="291"/>
      <c r="W698" s="291"/>
      <c r="X698" s="313"/>
      <c r="Y698" s="120"/>
      <c r="Z698" s="60"/>
      <c r="AA698" s="60"/>
      <c r="AB698" s="60"/>
      <c r="AC698" s="61"/>
      <c r="AD698" s="61"/>
      <c r="AE698" s="5"/>
      <c r="AF698" s="6"/>
      <c r="AG698" s="7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</row>
    <row r="699" spans="1:51" ht="39.75" customHeight="1">
      <c r="A699" s="74"/>
      <c r="B699" s="74"/>
      <c r="C699" s="289" t="s">
        <v>403</v>
      </c>
      <c r="D699" s="57"/>
      <c r="E699" s="57"/>
      <c r="F699" s="57"/>
      <c r="G699" s="57"/>
      <c r="H699" s="209"/>
      <c r="I699" s="59"/>
      <c r="J699" s="56"/>
      <c r="K699" s="58"/>
      <c r="L699" s="268"/>
      <c r="M699" s="400"/>
      <c r="X699" s="323"/>
      <c r="Y699" s="72"/>
      <c r="Z699" s="60"/>
      <c r="AA699" s="60"/>
      <c r="AB699" s="60"/>
      <c r="AC699" s="61"/>
      <c r="AD699" s="61"/>
      <c r="AE699" s="5"/>
      <c r="AF699" s="6"/>
      <c r="AG699" s="7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</row>
    <row r="700" spans="1:51" ht="19.5" customHeight="1">
      <c r="A700" s="74">
        <v>678</v>
      </c>
      <c r="B700" s="74">
        <v>1</v>
      </c>
      <c r="C700" s="118" t="s">
        <v>4164</v>
      </c>
      <c r="D700" s="76" t="s">
        <v>4165</v>
      </c>
      <c r="E700" s="76" t="s">
        <v>4166</v>
      </c>
      <c r="F700" s="57">
        <v>41461807258</v>
      </c>
      <c r="G700" s="97" t="s">
        <v>4167</v>
      </c>
      <c r="H700" s="171" t="s">
        <v>4168</v>
      </c>
      <c r="I700" s="178">
        <v>2020</v>
      </c>
      <c r="J700" s="164" t="s">
        <v>2258</v>
      </c>
      <c r="K700" s="58">
        <v>3</v>
      </c>
      <c r="L700" s="106" t="s">
        <v>1051</v>
      </c>
      <c r="M700" s="396" t="s">
        <v>4169</v>
      </c>
      <c r="N700" s="291"/>
      <c r="O700" s="291"/>
      <c r="P700" s="291"/>
      <c r="Q700" s="291"/>
      <c r="R700" s="291"/>
      <c r="S700" s="291"/>
      <c r="T700" s="291"/>
      <c r="U700" s="291"/>
      <c r="V700" s="291"/>
      <c r="W700" s="291"/>
      <c r="X700" s="385"/>
      <c r="Y700" s="165"/>
      <c r="Z700" s="60"/>
      <c r="AA700" s="60"/>
      <c r="AB700" s="60"/>
      <c r="AC700" s="61"/>
      <c r="AD700" s="61"/>
      <c r="AE700" s="26"/>
      <c r="AF700" s="26"/>
      <c r="AG700" s="27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</row>
    <row r="701" spans="1:51" ht="19.5" customHeight="1">
      <c r="A701" s="74">
        <v>679</v>
      </c>
      <c r="B701" s="74">
        <v>2</v>
      </c>
      <c r="C701" s="118" t="s">
        <v>4170</v>
      </c>
      <c r="D701" s="76" t="s">
        <v>4171</v>
      </c>
      <c r="E701" s="76" t="s">
        <v>4172</v>
      </c>
      <c r="F701" s="57">
        <v>74402534883</v>
      </c>
      <c r="G701" s="76" t="s">
        <v>4173</v>
      </c>
      <c r="H701" s="269" t="s">
        <v>94</v>
      </c>
      <c r="I701" s="58" t="s">
        <v>31</v>
      </c>
      <c r="J701" s="76" t="s">
        <v>1418</v>
      </c>
      <c r="K701" s="58">
        <v>8</v>
      </c>
      <c r="L701" s="76" t="s">
        <v>33</v>
      </c>
      <c r="M701" s="396" t="s">
        <v>93</v>
      </c>
      <c r="N701" s="291"/>
      <c r="O701" s="291"/>
      <c r="P701" s="291"/>
      <c r="Q701" s="291"/>
      <c r="R701" s="291"/>
      <c r="S701" s="291"/>
      <c r="T701" s="291"/>
      <c r="U701" s="291"/>
      <c r="V701" s="291"/>
      <c r="W701" s="291"/>
      <c r="X701" s="350"/>
      <c r="Y701" s="120"/>
      <c r="Z701" s="60"/>
      <c r="AA701" s="60"/>
      <c r="AB701" s="60"/>
      <c r="AC701" s="61"/>
      <c r="AD701" s="61"/>
      <c r="AE701" s="8"/>
      <c r="AF701" s="9"/>
      <c r="AG701" s="10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</row>
    <row r="702" spans="1:51" ht="19.5" customHeight="1">
      <c r="A702" s="74">
        <v>680</v>
      </c>
      <c r="B702" s="74">
        <v>3</v>
      </c>
      <c r="C702" s="118" t="s">
        <v>4174</v>
      </c>
      <c r="D702" s="76" t="s">
        <v>4175</v>
      </c>
      <c r="E702" s="76" t="s">
        <v>4176</v>
      </c>
      <c r="F702" s="57">
        <v>45973167541</v>
      </c>
      <c r="G702" s="76" t="s">
        <v>4177</v>
      </c>
      <c r="H702" s="83" t="s">
        <v>281</v>
      </c>
      <c r="I702" s="58" t="s">
        <v>31</v>
      </c>
      <c r="J702" s="76" t="s">
        <v>3151</v>
      </c>
      <c r="K702" s="58">
        <v>5</v>
      </c>
      <c r="L702" s="270" t="s">
        <v>4178</v>
      </c>
      <c r="M702" s="402" t="s">
        <v>4179</v>
      </c>
      <c r="N702" s="295"/>
      <c r="O702" s="295"/>
      <c r="P702" s="295"/>
      <c r="Q702" s="295"/>
      <c r="R702" s="295"/>
      <c r="S702" s="295"/>
      <c r="T702" s="295"/>
      <c r="U702" s="295"/>
      <c r="V702" s="295"/>
      <c r="W702" s="295"/>
      <c r="X702" s="332"/>
      <c r="Y702" s="128"/>
      <c r="Z702" s="60"/>
      <c r="AA702" s="60"/>
      <c r="AB702" s="60"/>
      <c r="AC702" s="61"/>
      <c r="AD702" s="61"/>
      <c r="AE702" s="12"/>
      <c r="AF702" s="13"/>
      <c r="AG702" s="10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</row>
    <row r="703" spans="1:51" ht="18.75" customHeight="1">
      <c r="A703" s="74">
        <v>681</v>
      </c>
      <c r="B703" s="74">
        <v>4</v>
      </c>
      <c r="C703" s="118" t="s">
        <v>4180</v>
      </c>
      <c r="D703" s="76" t="s">
        <v>4181</v>
      </c>
      <c r="E703" s="76" t="s">
        <v>4182</v>
      </c>
      <c r="F703" s="57">
        <v>70746388234</v>
      </c>
      <c r="G703" s="76" t="s">
        <v>4183</v>
      </c>
      <c r="H703" s="271" t="s">
        <v>5116</v>
      </c>
      <c r="I703" s="76" t="s">
        <v>455</v>
      </c>
      <c r="J703" s="76" t="s">
        <v>1591</v>
      </c>
      <c r="K703" s="58">
        <v>3</v>
      </c>
      <c r="L703" s="76" t="s">
        <v>24</v>
      </c>
      <c r="M703" s="396" t="s">
        <v>4184</v>
      </c>
      <c r="N703" s="291"/>
      <c r="O703" s="291"/>
      <c r="P703" s="291"/>
      <c r="Q703" s="291"/>
      <c r="R703" s="291"/>
      <c r="S703" s="291"/>
      <c r="T703" s="291"/>
      <c r="U703" s="291"/>
      <c r="V703" s="291"/>
      <c r="W703" s="291"/>
      <c r="X703" s="313"/>
      <c r="Y703" s="120"/>
      <c r="Z703" s="85"/>
      <c r="AA703" s="60"/>
      <c r="AB703" s="60"/>
      <c r="AC703" s="61"/>
      <c r="AD703" s="61"/>
      <c r="AE703" s="5"/>
      <c r="AF703" s="6"/>
      <c r="AG703" s="7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</row>
    <row r="704" spans="1:51" ht="19.5" customHeight="1">
      <c r="A704" s="74">
        <v>682</v>
      </c>
      <c r="B704" s="74">
        <v>5</v>
      </c>
      <c r="C704" s="75" t="s">
        <v>4185</v>
      </c>
      <c r="D704" s="76" t="s">
        <v>4186</v>
      </c>
      <c r="E704" s="76" t="s">
        <v>4187</v>
      </c>
      <c r="F704" s="84" t="s">
        <v>4188</v>
      </c>
      <c r="G704" s="76" t="s">
        <v>4189</v>
      </c>
      <c r="H704" s="126" t="s">
        <v>4190</v>
      </c>
      <c r="I704" s="76" t="s">
        <v>258</v>
      </c>
      <c r="J704" s="76" t="s">
        <v>1802</v>
      </c>
      <c r="K704" s="58">
        <v>2</v>
      </c>
      <c r="L704" s="76" t="s">
        <v>216</v>
      </c>
      <c r="M704" s="396" t="s">
        <v>4191</v>
      </c>
      <c r="N704" s="291"/>
      <c r="O704" s="291"/>
      <c r="P704" s="291"/>
      <c r="Q704" s="291"/>
      <c r="R704" s="291"/>
      <c r="S704" s="291"/>
      <c r="T704" s="291"/>
      <c r="U704" s="291"/>
      <c r="V704" s="291"/>
      <c r="W704" s="291"/>
      <c r="X704" s="334"/>
      <c r="Y704" s="120"/>
      <c r="Z704" s="60"/>
      <c r="AA704" s="60"/>
      <c r="AB704" s="60"/>
      <c r="AC704" s="61"/>
      <c r="AD704" s="61"/>
      <c r="AE704" s="5"/>
      <c r="AF704" s="6"/>
      <c r="AG704" s="7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</row>
    <row r="705" spans="1:51" ht="20.25" customHeight="1">
      <c r="A705" s="74">
        <v>683</v>
      </c>
      <c r="B705" s="74">
        <v>6</v>
      </c>
      <c r="C705" s="75" t="s">
        <v>812</v>
      </c>
      <c r="D705" s="76" t="s">
        <v>611</v>
      </c>
      <c r="E705" s="76" t="s">
        <v>4192</v>
      </c>
      <c r="F705" s="57">
        <v>36128164609</v>
      </c>
      <c r="G705" s="76" t="s">
        <v>4193</v>
      </c>
      <c r="H705" s="102" t="str">
        <f>HYPERLINK("mailto:COOCAKOVEC@centar-odgojiobrazovanje-ck.skole.hr","COOCAKOVEC@centar-odgojiobrazovanje-ck.skole.hr")</f>
        <v>COOCAKOVEC@centar-odgojiobrazovanje-ck.skole.hr</v>
      </c>
      <c r="I705" s="76" t="s">
        <v>4194</v>
      </c>
      <c r="J705" s="76" t="s">
        <v>161</v>
      </c>
      <c r="K705" s="58">
        <v>10</v>
      </c>
      <c r="L705" s="76" t="s">
        <v>24</v>
      </c>
      <c r="M705" s="434" t="s">
        <v>811</v>
      </c>
      <c r="N705" s="390"/>
      <c r="O705" s="390"/>
      <c r="P705" s="390"/>
      <c r="Q705" s="390"/>
      <c r="R705" s="390"/>
      <c r="S705" s="390"/>
      <c r="T705" s="390"/>
      <c r="U705" s="390"/>
      <c r="V705" s="390"/>
      <c r="W705" s="390"/>
      <c r="X705" s="317"/>
      <c r="Y705" s="120"/>
      <c r="Z705" s="122"/>
      <c r="AA705" s="122"/>
      <c r="AB705" s="60"/>
      <c r="AC705" s="61"/>
      <c r="AD705" s="61"/>
      <c r="AE705" s="15"/>
      <c r="AF705" s="16"/>
      <c r="AG705" s="17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</row>
    <row r="706" spans="1:51" ht="20.25" customHeight="1">
      <c r="A706" s="74">
        <v>684</v>
      </c>
      <c r="B706" s="74">
        <v>7</v>
      </c>
      <c r="C706" s="75" t="s">
        <v>4195</v>
      </c>
      <c r="D706" s="76" t="s">
        <v>4196</v>
      </c>
      <c r="E706" s="76" t="s">
        <v>4197</v>
      </c>
      <c r="F706" s="57">
        <v>23378868099</v>
      </c>
      <c r="G706" s="76" t="s">
        <v>4198</v>
      </c>
      <c r="H706" s="126" t="s">
        <v>119</v>
      </c>
      <c r="I706" s="76" t="s">
        <v>430</v>
      </c>
      <c r="J706" s="76" t="s">
        <v>1189</v>
      </c>
      <c r="K706" s="58">
        <v>3</v>
      </c>
      <c r="L706" s="76" t="s">
        <v>24</v>
      </c>
      <c r="M706" s="396" t="s">
        <v>118</v>
      </c>
      <c r="N706" s="291"/>
      <c r="O706" s="291"/>
      <c r="P706" s="291"/>
      <c r="Q706" s="291"/>
      <c r="R706" s="291"/>
      <c r="S706" s="291"/>
      <c r="T706" s="291"/>
      <c r="U706" s="291"/>
      <c r="V706" s="291"/>
      <c r="W706" s="291"/>
      <c r="X706" s="317"/>
      <c r="Y706" s="120"/>
      <c r="Z706" s="96"/>
      <c r="AA706" s="60"/>
      <c r="AB706" s="60"/>
      <c r="AC706" s="61"/>
      <c r="AD706" s="61"/>
      <c r="AE706" s="8"/>
      <c r="AF706" s="9"/>
      <c r="AG706" s="10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</row>
    <row r="707" spans="1:51" ht="20.25" customHeight="1">
      <c r="A707" s="74">
        <v>685</v>
      </c>
      <c r="B707" s="74">
        <v>8</v>
      </c>
      <c r="C707" s="75" t="s">
        <v>177</v>
      </c>
      <c r="D707" s="76" t="s">
        <v>3935</v>
      </c>
      <c r="E707" s="76" t="s">
        <v>4199</v>
      </c>
      <c r="F707" s="57">
        <v>38837480958</v>
      </c>
      <c r="G707" s="76" t="s">
        <v>4200</v>
      </c>
      <c r="H707" s="126" t="s">
        <v>4201</v>
      </c>
      <c r="I707" s="76" t="s">
        <v>192</v>
      </c>
      <c r="J707" s="57"/>
      <c r="K707" s="58">
        <v>13</v>
      </c>
      <c r="L707" s="76" t="s">
        <v>3564</v>
      </c>
      <c r="M707" s="396" t="s">
        <v>4202</v>
      </c>
      <c r="N707" s="291"/>
      <c r="O707" s="291"/>
      <c r="P707" s="291"/>
      <c r="Q707" s="291"/>
      <c r="R707" s="291"/>
      <c r="S707" s="291"/>
      <c r="T707" s="291"/>
      <c r="U707" s="291"/>
      <c r="V707" s="291"/>
      <c r="W707" s="291"/>
      <c r="X707" s="313"/>
      <c r="Y707" s="120"/>
      <c r="Z707" s="60"/>
      <c r="AA707" s="60"/>
      <c r="AB707" s="60"/>
      <c r="AC707" s="61"/>
      <c r="AD707" s="61"/>
      <c r="AE707" s="5"/>
      <c r="AF707" s="6"/>
      <c r="AG707" s="7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</row>
    <row r="708" spans="1:51" ht="20.25" customHeight="1">
      <c r="A708" s="74">
        <v>686</v>
      </c>
      <c r="B708" s="74">
        <v>9</v>
      </c>
      <c r="C708" s="75" t="s">
        <v>4203</v>
      </c>
      <c r="D708" s="76" t="s">
        <v>4204</v>
      </c>
      <c r="E708" s="76" t="s">
        <v>4205</v>
      </c>
      <c r="F708" s="57">
        <v>46945704160</v>
      </c>
      <c r="G708" s="76" t="s">
        <v>4206</v>
      </c>
      <c r="H708" s="97" t="s">
        <v>128</v>
      </c>
      <c r="I708" s="76" t="s">
        <v>4207</v>
      </c>
      <c r="J708" s="76" t="s">
        <v>259</v>
      </c>
      <c r="K708" s="58">
        <v>4</v>
      </c>
      <c r="L708" s="76" t="s">
        <v>24</v>
      </c>
      <c r="M708" s="396" t="s">
        <v>125</v>
      </c>
      <c r="N708" s="291"/>
      <c r="O708" s="291"/>
      <c r="P708" s="291"/>
      <c r="Q708" s="291"/>
      <c r="R708" s="291"/>
      <c r="S708" s="291"/>
      <c r="T708" s="291"/>
      <c r="U708" s="291"/>
      <c r="V708" s="291"/>
      <c r="W708" s="291"/>
      <c r="X708" s="313"/>
      <c r="Y708" s="120"/>
      <c r="Z708" s="121"/>
      <c r="AA708" s="60"/>
      <c r="AB708" s="60"/>
      <c r="AC708" s="61"/>
      <c r="AD708" s="61"/>
      <c r="AE708" s="5"/>
      <c r="AF708" s="6"/>
      <c r="AG708" s="7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</row>
    <row r="709" spans="1:51" ht="20.25" customHeight="1">
      <c r="A709" s="74">
        <v>687</v>
      </c>
      <c r="B709" s="74">
        <v>10</v>
      </c>
      <c r="C709" s="75" t="s">
        <v>1667</v>
      </c>
      <c r="D709" s="76" t="s">
        <v>4208</v>
      </c>
      <c r="E709" s="76" t="s">
        <v>4209</v>
      </c>
      <c r="F709" s="57">
        <v>78930696863</v>
      </c>
      <c r="G709" s="76" t="s">
        <v>4210</v>
      </c>
      <c r="H709" s="126" t="s">
        <v>4211</v>
      </c>
      <c r="I709" s="76" t="s">
        <v>4212</v>
      </c>
      <c r="J709" s="76" t="s">
        <v>161</v>
      </c>
      <c r="K709" s="58">
        <v>5</v>
      </c>
      <c r="L709" s="76" t="s">
        <v>24</v>
      </c>
      <c r="M709" s="396" t="s">
        <v>4213</v>
      </c>
      <c r="N709" s="291"/>
      <c r="O709" s="291"/>
      <c r="P709" s="291"/>
      <c r="Q709" s="291"/>
      <c r="R709" s="291"/>
      <c r="S709" s="291"/>
      <c r="T709" s="291"/>
      <c r="U709" s="291"/>
      <c r="V709" s="291"/>
      <c r="W709" s="291"/>
      <c r="X709" s="302"/>
      <c r="Y709" s="72"/>
      <c r="Z709" s="60"/>
      <c r="AA709" s="60"/>
      <c r="AB709" s="60"/>
      <c r="AC709" s="61"/>
      <c r="AD709" s="61"/>
      <c r="AE709" s="5"/>
      <c r="AF709" s="6"/>
      <c r="AG709" s="7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</row>
    <row r="710" spans="1:51" ht="20.25" customHeight="1">
      <c r="A710" s="74">
        <v>688</v>
      </c>
      <c r="B710" s="74">
        <v>11</v>
      </c>
      <c r="C710" s="75" t="s">
        <v>4214</v>
      </c>
      <c r="D710" s="76" t="s">
        <v>4215</v>
      </c>
      <c r="E710" s="76" t="s">
        <v>4216</v>
      </c>
      <c r="F710" s="57">
        <v>55285545901</v>
      </c>
      <c r="G710" s="76" t="s">
        <v>4217</v>
      </c>
      <c r="H710" s="126" t="s">
        <v>4218</v>
      </c>
      <c r="I710" s="76" t="s">
        <v>129</v>
      </c>
      <c r="J710" s="76" t="s">
        <v>669</v>
      </c>
      <c r="K710" s="58">
        <v>6</v>
      </c>
      <c r="L710" s="76" t="s">
        <v>2221</v>
      </c>
      <c r="M710" s="396" t="s">
        <v>4219</v>
      </c>
      <c r="N710" s="291"/>
      <c r="O710" s="291"/>
      <c r="P710" s="291"/>
      <c r="Q710" s="291"/>
      <c r="R710" s="291"/>
      <c r="S710" s="291"/>
      <c r="T710" s="291"/>
      <c r="U710" s="291"/>
      <c r="V710" s="291"/>
      <c r="W710" s="291"/>
      <c r="X710" s="313"/>
      <c r="Y710" s="120"/>
      <c r="Z710" s="95"/>
      <c r="AA710" s="60"/>
      <c r="AB710" s="60"/>
      <c r="AC710" s="61"/>
      <c r="AD710" s="61"/>
      <c r="AE710" s="8"/>
      <c r="AF710" s="9"/>
      <c r="AG710" s="10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</row>
    <row r="711" spans="1:51" ht="20.25" customHeight="1">
      <c r="A711" s="74">
        <v>689</v>
      </c>
      <c r="B711" s="74">
        <v>12</v>
      </c>
      <c r="C711" s="75" t="s">
        <v>4220</v>
      </c>
      <c r="D711" s="76" t="s">
        <v>4221</v>
      </c>
      <c r="E711" s="76" t="s">
        <v>4222</v>
      </c>
      <c r="F711" s="57">
        <v>60845884456</v>
      </c>
      <c r="G711" s="76" t="s">
        <v>4223</v>
      </c>
      <c r="H711" s="126" t="s">
        <v>4224</v>
      </c>
      <c r="I711" s="76" t="s">
        <v>331</v>
      </c>
      <c r="J711" s="76" t="s">
        <v>1721</v>
      </c>
      <c r="K711" s="58">
        <v>5</v>
      </c>
      <c r="L711" s="76" t="s">
        <v>216</v>
      </c>
      <c r="M711" s="396" t="s">
        <v>4225</v>
      </c>
      <c r="N711" s="291"/>
      <c r="O711" s="291"/>
      <c r="P711" s="291"/>
      <c r="Q711" s="291"/>
      <c r="R711" s="291"/>
      <c r="S711" s="291"/>
      <c r="T711" s="291"/>
      <c r="U711" s="291"/>
      <c r="V711" s="291"/>
      <c r="W711" s="291"/>
      <c r="X711" s="313"/>
      <c r="Y711" s="120"/>
      <c r="Z711" s="85"/>
      <c r="AA711" s="60"/>
      <c r="AB711" s="85"/>
      <c r="AC711" s="61"/>
      <c r="AD711" s="61"/>
      <c r="AE711" s="5"/>
      <c r="AF711" s="6"/>
      <c r="AG711" s="7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</row>
    <row r="712" spans="1:51" ht="20.25" customHeight="1">
      <c r="A712" s="74">
        <v>690</v>
      </c>
      <c r="B712" s="74">
        <v>13</v>
      </c>
      <c r="C712" s="75" t="s">
        <v>4226</v>
      </c>
      <c r="D712" s="76" t="s">
        <v>4227</v>
      </c>
      <c r="E712" s="76" t="s">
        <v>4228</v>
      </c>
      <c r="F712" s="57">
        <v>64297918539</v>
      </c>
      <c r="G712" s="76" t="s">
        <v>4229</v>
      </c>
      <c r="H712" s="102" t="s">
        <v>5117</v>
      </c>
      <c r="I712" s="76" t="s">
        <v>129</v>
      </c>
      <c r="J712" s="76" t="s">
        <v>1335</v>
      </c>
      <c r="K712" s="58">
        <v>5</v>
      </c>
      <c r="L712" s="76" t="s">
        <v>24</v>
      </c>
      <c r="M712" s="402" t="s">
        <v>4230</v>
      </c>
      <c r="N712" s="295"/>
      <c r="O712" s="295"/>
      <c r="P712" s="295"/>
      <c r="Q712" s="295"/>
      <c r="R712" s="295"/>
      <c r="S712" s="295"/>
      <c r="T712" s="295"/>
      <c r="U712" s="295"/>
      <c r="V712" s="295"/>
      <c r="W712" s="295"/>
      <c r="X712" s="307"/>
      <c r="Y712" s="59"/>
      <c r="Z712" s="121"/>
      <c r="AA712" s="60"/>
      <c r="AB712" s="85"/>
      <c r="AC712" s="61"/>
      <c r="AD712" s="61"/>
      <c r="AE712" s="5"/>
      <c r="AF712" s="6"/>
      <c r="AG712" s="7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</row>
    <row r="713" spans="1:51" ht="20.25" customHeight="1">
      <c r="A713" s="74">
        <v>691</v>
      </c>
      <c r="B713" s="74">
        <v>14</v>
      </c>
      <c r="C713" s="75" t="s">
        <v>4231</v>
      </c>
      <c r="D713" s="76" t="s">
        <v>4232</v>
      </c>
      <c r="E713" s="76" t="s">
        <v>4233</v>
      </c>
      <c r="F713" s="57">
        <v>40508372369</v>
      </c>
      <c r="G713" s="76" t="s">
        <v>4234</v>
      </c>
      <c r="H713" s="126" t="s">
        <v>4235</v>
      </c>
      <c r="I713" s="76" t="s">
        <v>936</v>
      </c>
      <c r="J713" s="76" t="s">
        <v>1063</v>
      </c>
      <c r="K713" s="58"/>
      <c r="L713" s="76" t="s">
        <v>3460</v>
      </c>
      <c r="M713" s="396" t="s">
        <v>4236</v>
      </c>
      <c r="N713" s="291"/>
      <c r="O713" s="291"/>
      <c r="P713" s="291"/>
      <c r="Q713" s="291"/>
      <c r="R713" s="291"/>
      <c r="S713" s="291"/>
      <c r="T713" s="291"/>
      <c r="U713" s="291"/>
      <c r="V713" s="291"/>
      <c r="W713" s="291"/>
      <c r="X713" s="300"/>
      <c r="Y713" s="120"/>
      <c r="Z713" s="60"/>
      <c r="AA713" s="60"/>
      <c r="AB713" s="60"/>
      <c r="AC713" s="61"/>
      <c r="AD713" s="61"/>
      <c r="AE713" s="5"/>
      <c r="AF713" s="6"/>
      <c r="AG713" s="7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</row>
    <row r="714" spans="1:51" ht="20.25" customHeight="1">
      <c r="A714" s="74">
        <v>692</v>
      </c>
      <c r="B714" s="74">
        <v>15</v>
      </c>
      <c r="C714" s="75" t="s">
        <v>4237</v>
      </c>
      <c r="D714" s="76" t="s">
        <v>4238</v>
      </c>
      <c r="E714" s="76" t="s">
        <v>4239</v>
      </c>
      <c r="F714" s="57">
        <v>92897670768</v>
      </c>
      <c r="G714" s="76" t="s">
        <v>4240</v>
      </c>
      <c r="H714" s="126" t="s">
        <v>4241</v>
      </c>
      <c r="I714" s="76" t="s">
        <v>258</v>
      </c>
      <c r="J714" s="76" t="s">
        <v>161</v>
      </c>
      <c r="K714" s="58">
        <v>4</v>
      </c>
      <c r="L714" s="76" t="s">
        <v>24</v>
      </c>
      <c r="M714" s="396" t="s">
        <v>4242</v>
      </c>
      <c r="N714" s="291"/>
      <c r="O714" s="291"/>
      <c r="P714" s="291"/>
      <c r="Q714" s="291"/>
      <c r="R714" s="291"/>
      <c r="S714" s="291"/>
      <c r="T714" s="291"/>
      <c r="U714" s="291"/>
      <c r="V714" s="291"/>
      <c r="W714" s="291"/>
      <c r="X714" s="313"/>
      <c r="Y714" s="120"/>
      <c r="Z714" s="123"/>
      <c r="AA714" s="60"/>
      <c r="AB714" s="60"/>
      <c r="AC714" s="61"/>
      <c r="AD714" s="61"/>
      <c r="AE714" s="8"/>
      <c r="AF714" s="9"/>
      <c r="AG714" s="10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</row>
    <row r="715" spans="1:51" ht="20.25" customHeight="1">
      <c r="A715" s="74">
        <v>693</v>
      </c>
      <c r="B715" s="74">
        <v>16</v>
      </c>
      <c r="C715" s="75" t="s">
        <v>4243</v>
      </c>
      <c r="D715" s="76" t="s">
        <v>4244</v>
      </c>
      <c r="E715" s="76" t="s">
        <v>4245</v>
      </c>
      <c r="F715" s="57">
        <v>28665809747</v>
      </c>
      <c r="G715" s="76" t="s">
        <v>4246</v>
      </c>
      <c r="H715" s="126" t="s">
        <v>4247</v>
      </c>
      <c r="I715" s="76" t="s">
        <v>4248</v>
      </c>
      <c r="J715" s="57"/>
      <c r="K715" s="58">
        <v>5</v>
      </c>
      <c r="L715" s="76" t="s">
        <v>24</v>
      </c>
      <c r="M715" s="396" t="s">
        <v>4249</v>
      </c>
      <c r="N715" s="291"/>
      <c r="O715" s="291"/>
      <c r="P715" s="291"/>
      <c r="Q715" s="291"/>
      <c r="R715" s="291"/>
      <c r="S715" s="291"/>
      <c r="T715" s="291"/>
      <c r="U715" s="291"/>
      <c r="V715" s="291"/>
      <c r="W715" s="291"/>
      <c r="X715" s="307"/>
      <c r="Y715" s="167"/>
      <c r="Z715" s="85"/>
      <c r="AA715" s="60"/>
      <c r="AB715" s="85"/>
      <c r="AC715" s="61"/>
      <c r="AD715" s="61"/>
      <c r="AE715" s="5"/>
      <c r="AF715" s="6"/>
      <c r="AG715" s="7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</row>
    <row r="716" spans="1:51" ht="20.25" customHeight="1">
      <c r="A716" s="74">
        <v>694</v>
      </c>
      <c r="B716" s="74">
        <v>17</v>
      </c>
      <c r="C716" s="75" t="s">
        <v>1742</v>
      </c>
      <c r="D716" s="76" t="s">
        <v>4250</v>
      </c>
      <c r="E716" s="76" t="s">
        <v>4251</v>
      </c>
      <c r="F716" s="57">
        <v>55340988061</v>
      </c>
      <c r="G716" s="76" t="s">
        <v>4252</v>
      </c>
      <c r="H716" s="126" t="s">
        <v>4253</v>
      </c>
      <c r="I716" s="76" t="s">
        <v>173</v>
      </c>
      <c r="J716" s="76" t="s">
        <v>174</v>
      </c>
      <c r="K716" s="58">
        <v>4</v>
      </c>
      <c r="L716" s="76" t="s">
        <v>4254</v>
      </c>
      <c r="M716" s="396" t="s">
        <v>4255</v>
      </c>
      <c r="N716" s="291"/>
      <c r="O716" s="291"/>
      <c r="P716" s="291"/>
      <c r="Q716" s="291"/>
      <c r="R716" s="291"/>
      <c r="S716" s="291"/>
      <c r="T716" s="291"/>
      <c r="U716" s="291"/>
      <c r="V716" s="291"/>
      <c r="W716" s="291"/>
      <c r="X716" s="316"/>
      <c r="Y716" s="120"/>
      <c r="Z716" s="121"/>
      <c r="AA716" s="60"/>
      <c r="AB716" s="60"/>
      <c r="AC716" s="61"/>
      <c r="AD716" s="61"/>
      <c r="AE716" s="5"/>
      <c r="AF716" s="6"/>
      <c r="AG716" s="7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</row>
    <row r="717" spans="1:51" ht="20.25" customHeight="1">
      <c r="A717" s="74">
        <v>695</v>
      </c>
      <c r="B717" s="74">
        <v>18</v>
      </c>
      <c r="C717" s="75" t="s">
        <v>4256</v>
      </c>
      <c r="D717" s="76" t="s">
        <v>4257</v>
      </c>
      <c r="E717" s="264" t="s">
        <v>4258</v>
      </c>
      <c r="F717" s="57">
        <v>34686145036</v>
      </c>
      <c r="G717" s="76" t="s">
        <v>4259</v>
      </c>
      <c r="H717" s="126" t="s">
        <v>4260</v>
      </c>
      <c r="I717" s="76" t="s">
        <v>350</v>
      </c>
      <c r="J717" s="76" t="s">
        <v>351</v>
      </c>
      <c r="K717" s="58">
        <v>6</v>
      </c>
      <c r="L717" s="76" t="s">
        <v>4261</v>
      </c>
      <c r="M717" s="396" t="s">
        <v>4262</v>
      </c>
      <c r="N717" s="291"/>
      <c r="O717" s="291"/>
      <c r="P717" s="291"/>
      <c r="Q717" s="291"/>
      <c r="R717" s="291"/>
      <c r="S717" s="291"/>
      <c r="T717" s="291"/>
      <c r="U717" s="291"/>
      <c r="V717" s="291"/>
      <c r="W717" s="291"/>
      <c r="X717" s="317"/>
      <c r="Y717" s="120"/>
      <c r="Z717" s="121"/>
      <c r="AA717" s="60"/>
      <c r="AB717" s="60"/>
      <c r="AC717" s="61"/>
      <c r="AD717" s="61"/>
      <c r="AE717" s="5"/>
      <c r="AF717" s="6"/>
      <c r="AG717" s="7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</row>
    <row r="718" spans="1:51" ht="20.25" customHeight="1">
      <c r="A718" s="74">
        <v>696</v>
      </c>
      <c r="B718" s="74">
        <v>19</v>
      </c>
      <c r="C718" s="75" t="s">
        <v>4263</v>
      </c>
      <c r="D718" s="76" t="s">
        <v>4264</v>
      </c>
      <c r="E718" s="76" t="s">
        <v>4265</v>
      </c>
      <c r="F718" s="57">
        <v>74447463180</v>
      </c>
      <c r="G718" s="76" t="s">
        <v>4266</v>
      </c>
      <c r="H718" s="126" t="s">
        <v>4267</v>
      </c>
      <c r="I718" s="76" t="s">
        <v>70</v>
      </c>
      <c r="J718" s="76" t="s">
        <v>2108</v>
      </c>
      <c r="K718" s="58">
        <v>5</v>
      </c>
      <c r="L718" s="76" t="s">
        <v>83</v>
      </c>
      <c r="M718" s="396" t="s">
        <v>4268</v>
      </c>
      <c r="N718" s="291"/>
      <c r="O718" s="291"/>
      <c r="P718" s="291"/>
      <c r="Q718" s="291"/>
      <c r="R718" s="291"/>
      <c r="S718" s="291"/>
      <c r="T718" s="291"/>
      <c r="U718" s="291"/>
      <c r="V718" s="291"/>
      <c r="W718" s="291"/>
      <c r="X718" s="317"/>
      <c r="Y718" s="120"/>
      <c r="Z718" s="121"/>
      <c r="AA718" s="60"/>
      <c r="AB718" s="60"/>
      <c r="AC718" s="61"/>
      <c r="AD718" s="61"/>
      <c r="AE718" s="5"/>
      <c r="AF718" s="6"/>
      <c r="AG718" s="7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</row>
    <row r="719" spans="1:51" ht="20.25" customHeight="1">
      <c r="A719" s="74">
        <v>697</v>
      </c>
      <c r="B719" s="74">
        <v>20</v>
      </c>
      <c r="C719" s="75" t="s">
        <v>4269</v>
      </c>
      <c r="D719" s="76" t="s">
        <v>4270</v>
      </c>
      <c r="E719" s="76" t="s">
        <v>4271</v>
      </c>
      <c r="F719" s="57">
        <v>67078619889</v>
      </c>
      <c r="G719" s="76" t="s">
        <v>4272</v>
      </c>
      <c r="H719" s="102" t="s">
        <v>5118</v>
      </c>
      <c r="I719" s="76" t="s">
        <v>31</v>
      </c>
      <c r="J719" s="76" t="s">
        <v>3151</v>
      </c>
      <c r="K719" s="58"/>
      <c r="L719" s="76" t="s">
        <v>4273</v>
      </c>
      <c r="M719" s="396" t="s">
        <v>4274</v>
      </c>
      <c r="N719" s="291"/>
      <c r="O719" s="291"/>
      <c r="P719" s="291"/>
      <c r="Q719" s="291"/>
      <c r="R719" s="291"/>
      <c r="S719" s="291"/>
      <c r="T719" s="291"/>
      <c r="U719" s="291"/>
      <c r="V719" s="291"/>
      <c r="W719" s="291"/>
      <c r="X719" s="313"/>
      <c r="Y719" s="120"/>
      <c r="Z719" s="121"/>
      <c r="AA719" s="60"/>
      <c r="AB719" s="60"/>
      <c r="AC719" s="61"/>
      <c r="AD719" s="61"/>
      <c r="AE719" s="5"/>
      <c r="AF719" s="6"/>
      <c r="AG719" s="7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</row>
    <row r="720" spans="1:51" ht="20.25" customHeight="1">
      <c r="A720" s="74">
        <v>698</v>
      </c>
      <c r="B720" s="74">
        <v>21</v>
      </c>
      <c r="C720" s="75" t="s">
        <v>4275</v>
      </c>
      <c r="D720" s="76" t="s">
        <v>4276</v>
      </c>
      <c r="E720" s="76" t="s">
        <v>4277</v>
      </c>
      <c r="F720" s="57">
        <v>28229606424</v>
      </c>
      <c r="G720" s="76" t="s">
        <v>4278</v>
      </c>
      <c r="H720" s="102" t="s">
        <v>5119</v>
      </c>
      <c r="I720" s="76" t="s">
        <v>430</v>
      </c>
      <c r="J720" s="76" t="s">
        <v>1560</v>
      </c>
      <c r="K720" s="58">
        <v>4</v>
      </c>
      <c r="L720" s="76" t="s">
        <v>500</v>
      </c>
      <c r="M720" s="396" t="s">
        <v>4279</v>
      </c>
      <c r="N720" s="291"/>
      <c r="O720" s="291"/>
      <c r="P720" s="291"/>
      <c r="Q720" s="291"/>
      <c r="R720" s="291"/>
      <c r="S720" s="291"/>
      <c r="T720" s="291"/>
      <c r="U720" s="291"/>
      <c r="V720" s="291"/>
      <c r="W720" s="291"/>
      <c r="X720" s="317"/>
      <c r="Y720" s="59"/>
      <c r="Z720" s="85"/>
      <c r="AA720" s="60"/>
      <c r="AB720" s="85"/>
      <c r="AC720" s="61"/>
      <c r="AD720" s="61"/>
      <c r="AE720" s="5"/>
      <c r="AF720" s="6"/>
      <c r="AG720" s="7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</row>
    <row r="721" spans="1:51" ht="20.25" customHeight="1">
      <c r="A721" s="74">
        <v>699</v>
      </c>
      <c r="B721" s="74">
        <v>22</v>
      </c>
      <c r="C721" s="75" t="s">
        <v>4280</v>
      </c>
      <c r="D721" s="76" t="s">
        <v>4281</v>
      </c>
      <c r="E721" s="76" t="s">
        <v>4282</v>
      </c>
      <c r="F721" s="57">
        <v>91538161225</v>
      </c>
      <c r="G721" s="76" t="s">
        <v>4283</v>
      </c>
      <c r="H721" s="126" t="s">
        <v>4284</v>
      </c>
      <c r="I721" s="76" t="s">
        <v>4285</v>
      </c>
      <c r="J721" s="76" t="s">
        <v>161</v>
      </c>
      <c r="K721" s="58">
        <v>6</v>
      </c>
      <c r="L721" s="76" t="s">
        <v>4286</v>
      </c>
      <c r="M721" s="396" t="s">
        <v>4287</v>
      </c>
      <c r="N721" s="291"/>
      <c r="O721" s="291"/>
      <c r="P721" s="291"/>
      <c r="Q721" s="291"/>
      <c r="R721" s="291"/>
      <c r="S721" s="291"/>
      <c r="T721" s="291"/>
      <c r="U721" s="291"/>
      <c r="V721" s="291"/>
      <c r="W721" s="291"/>
      <c r="X721" s="317"/>
      <c r="Y721" s="138"/>
      <c r="Z721" s="60"/>
      <c r="AA721" s="60"/>
      <c r="AB721" s="85"/>
      <c r="AC721" s="61"/>
      <c r="AD721" s="61"/>
      <c r="AE721" s="5"/>
      <c r="AF721" s="6"/>
      <c r="AG721" s="7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</row>
    <row r="722" spans="1:51" ht="36.75" customHeight="1">
      <c r="A722" s="74"/>
      <c r="B722" s="74"/>
      <c r="C722" s="289" t="s">
        <v>612</v>
      </c>
      <c r="D722" s="57"/>
      <c r="E722" s="76" t="s">
        <v>117</v>
      </c>
      <c r="F722" s="57"/>
      <c r="G722" s="57"/>
      <c r="H722" s="209"/>
      <c r="I722" s="59"/>
      <c r="J722" s="56"/>
      <c r="K722" s="58"/>
      <c r="L722" s="57"/>
      <c r="M722" s="400"/>
      <c r="X722" s="302"/>
      <c r="Y722" s="272"/>
      <c r="Z722" s="60"/>
      <c r="AA722" s="60"/>
      <c r="AB722" s="60"/>
      <c r="AC722" s="61"/>
      <c r="AD722" s="61"/>
      <c r="AE722" s="5"/>
      <c r="AF722" s="6"/>
      <c r="AG722" s="7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</row>
    <row r="723" spans="1:51" ht="19.5" customHeight="1">
      <c r="A723" s="74">
        <v>700</v>
      </c>
      <c r="B723" s="74">
        <v>1</v>
      </c>
      <c r="C723" s="118" t="s">
        <v>4288</v>
      </c>
      <c r="D723" s="76" t="s">
        <v>4289</v>
      </c>
      <c r="E723" s="76" t="s">
        <v>4290</v>
      </c>
      <c r="F723" s="84" t="s">
        <v>4291</v>
      </c>
      <c r="G723" s="76" t="s">
        <v>4292</v>
      </c>
      <c r="H723" s="83" t="s">
        <v>4293</v>
      </c>
      <c r="I723" s="76" t="s">
        <v>258</v>
      </c>
      <c r="J723" s="76" t="s">
        <v>3670</v>
      </c>
      <c r="K723" s="58"/>
      <c r="L723" s="76" t="s">
        <v>4294</v>
      </c>
      <c r="M723" s="396" t="s">
        <v>4295</v>
      </c>
      <c r="N723" s="291"/>
      <c r="O723" s="291"/>
      <c r="P723" s="291"/>
      <c r="Q723" s="291"/>
      <c r="R723" s="291"/>
      <c r="S723" s="291"/>
      <c r="T723" s="291"/>
      <c r="U723" s="291"/>
      <c r="V723" s="291"/>
      <c r="W723" s="291"/>
      <c r="X723" s="316"/>
      <c r="Y723" s="97"/>
      <c r="Z723" s="60"/>
      <c r="AA723" s="60"/>
      <c r="AB723" s="60"/>
      <c r="AC723" s="61"/>
      <c r="AD723" s="61"/>
      <c r="AE723" s="5"/>
      <c r="AF723" s="6"/>
      <c r="AG723" s="7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</row>
    <row r="724" spans="1:51" ht="20.25" customHeight="1">
      <c r="A724" s="74">
        <v>701</v>
      </c>
      <c r="B724" s="74">
        <v>2</v>
      </c>
      <c r="C724" s="75" t="s">
        <v>4296</v>
      </c>
      <c r="D724" s="76" t="s">
        <v>4297</v>
      </c>
      <c r="E724" s="76" t="s">
        <v>4298</v>
      </c>
      <c r="F724" s="57">
        <v>69095062745</v>
      </c>
      <c r="G724" s="76" t="s">
        <v>4299</v>
      </c>
      <c r="H724" s="83" t="s">
        <v>4300</v>
      </c>
      <c r="I724" s="76" t="s">
        <v>350</v>
      </c>
      <c r="J724" s="76" t="s">
        <v>2684</v>
      </c>
      <c r="K724" s="58">
        <v>10</v>
      </c>
      <c r="L724" s="76" t="s">
        <v>595</v>
      </c>
      <c r="M724" s="396" t="s">
        <v>4301</v>
      </c>
      <c r="N724" s="291"/>
      <c r="O724" s="291"/>
      <c r="P724" s="291"/>
      <c r="Q724" s="291"/>
      <c r="R724" s="291"/>
      <c r="S724" s="291"/>
      <c r="T724" s="291"/>
      <c r="U724" s="291"/>
      <c r="V724" s="291"/>
      <c r="W724" s="291"/>
      <c r="X724" s="317"/>
      <c r="Y724" s="120"/>
      <c r="Z724" s="96"/>
      <c r="AA724" s="257"/>
      <c r="AB724" s="60"/>
      <c r="AC724" s="61"/>
      <c r="AD724" s="61"/>
      <c r="AE724" s="5"/>
      <c r="AF724" s="6"/>
      <c r="AG724" s="7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</row>
    <row r="725" spans="1:51" ht="20.25" customHeight="1">
      <c r="A725" s="74">
        <v>702</v>
      </c>
      <c r="B725" s="74">
        <v>3</v>
      </c>
      <c r="C725" s="75" t="s">
        <v>4302</v>
      </c>
      <c r="D725" s="76" t="s">
        <v>4303</v>
      </c>
      <c r="E725" s="76" t="s">
        <v>4304</v>
      </c>
      <c r="F725" s="57">
        <v>47340618999</v>
      </c>
      <c r="G725" s="76" t="s">
        <v>4305</v>
      </c>
      <c r="H725" s="83" t="s">
        <v>4306</v>
      </c>
      <c r="I725" s="76" t="s">
        <v>3968</v>
      </c>
      <c r="J725" s="76" t="s">
        <v>259</v>
      </c>
      <c r="K725" s="58">
        <v>4</v>
      </c>
      <c r="L725" s="76" t="s">
        <v>4307</v>
      </c>
      <c r="M725" s="396" t="s">
        <v>4308</v>
      </c>
      <c r="N725" s="291"/>
      <c r="O725" s="291"/>
      <c r="P725" s="291"/>
      <c r="Q725" s="291"/>
      <c r="R725" s="291"/>
      <c r="S725" s="291"/>
      <c r="T725" s="291"/>
      <c r="U725" s="291"/>
      <c r="V725" s="291"/>
      <c r="W725" s="291"/>
      <c r="X725" s="313"/>
      <c r="Y725" s="120"/>
      <c r="Z725" s="85"/>
      <c r="AA725" s="135"/>
      <c r="AB725" s="60"/>
      <c r="AC725" s="61"/>
      <c r="AD725" s="61"/>
      <c r="AE725" s="5"/>
      <c r="AF725" s="6"/>
      <c r="AG725" s="7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</row>
    <row r="726" spans="1:51" ht="20.25" customHeight="1">
      <c r="A726" s="74">
        <v>703</v>
      </c>
      <c r="B726" s="74">
        <v>4</v>
      </c>
      <c r="C726" s="75" t="s">
        <v>4309</v>
      </c>
      <c r="D726" s="76" t="s">
        <v>1263</v>
      </c>
      <c r="E726" s="76" t="s">
        <v>4310</v>
      </c>
      <c r="F726" s="57">
        <v>46501469845</v>
      </c>
      <c r="G726" s="76" t="s">
        <v>4311</v>
      </c>
      <c r="H726" s="126" t="s">
        <v>4312</v>
      </c>
      <c r="I726" s="76" t="s">
        <v>828</v>
      </c>
      <c r="J726" s="76" t="s">
        <v>1368</v>
      </c>
      <c r="K726" s="58">
        <v>4</v>
      </c>
      <c r="L726" s="76" t="s">
        <v>260</v>
      </c>
      <c r="M726" s="396" t="s">
        <v>4313</v>
      </c>
      <c r="N726" s="291"/>
      <c r="O726" s="291"/>
      <c r="P726" s="291"/>
      <c r="Q726" s="291"/>
      <c r="R726" s="291"/>
      <c r="S726" s="291"/>
      <c r="T726" s="291"/>
      <c r="U726" s="291"/>
      <c r="V726" s="291"/>
      <c r="W726" s="291"/>
      <c r="X726" s="313"/>
      <c r="Y726" s="120"/>
      <c r="Z726" s="60"/>
      <c r="AA726" s="60"/>
      <c r="AB726" s="60"/>
      <c r="AC726" s="61"/>
      <c r="AD726" s="61"/>
      <c r="AE726" s="5"/>
      <c r="AF726" s="6"/>
      <c r="AG726" s="7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</row>
    <row r="727" spans="1:51" ht="20.25" customHeight="1">
      <c r="A727" s="74">
        <v>704</v>
      </c>
      <c r="B727" s="74">
        <v>5</v>
      </c>
      <c r="C727" s="75" t="s">
        <v>26</v>
      </c>
      <c r="D727" s="76" t="s">
        <v>4314</v>
      </c>
      <c r="E727" s="76" t="s">
        <v>4315</v>
      </c>
      <c r="F727" s="57">
        <v>54281445057</v>
      </c>
      <c r="G727" s="76" t="s">
        <v>4316</v>
      </c>
      <c r="H727" s="126" t="s">
        <v>4317</v>
      </c>
      <c r="I727" s="76" t="s">
        <v>408</v>
      </c>
      <c r="J727" s="76" t="s">
        <v>566</v>
      </c>
      <c r="K727" s="58">
        <v>4</v>
      </c>
      <c r="L727" s="76" t="s">
        <v>740</v>
      </c>
      <c r="M727" s="396" t="s">
        <v>4318</v>
      </c>
      <c r="N727" s="291"/>
      <c r="O727" s="291"/>
      <c r="P727" s="291"/>
      <c r="Q727" s="291"/>
      <c r="R727" s="291"/>
      <c r="S727" s="291"/>
      <c r="T727" s="291"/>
      <c r="U727" s="291"/>
      <c r="V727" s="291"/>
      <c r="W727" s="291"/>
      <c r="X727" s="386"/>
      <c r="Y727" s="120"/>
      <c r="Z727" s="60"/>
      <c r="AA727" s="60"/>
      <c r="AB727" s="60"/>
      <c r="AC727" s="61"/>
      <c r="AD727" s="61"/>
      <c r="AE727" s="5"/>
      <c r="AF727" s="6"/>
      <c r="AG727" s="7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</row>
    <row r="728" spans="1:51" ht="20.25" customHeight="1">
      <c r="A728" s="74">
        <v>705</v>
      </c>
      <c r="B728" s="74">
        <v>6</v>
      </c>
      <c r="C728" s="75" t="s">
        <v>4319</v>
      </c>
      <c r="D728" s="76" t="s">
        <v>4320</v>
      </c>
      <c r="E728" s="76" t="s">
        <v>4321</v>
      </c>
      <c r="F728" s="57">
        <v>30730085385</v>
      </c>
      <c r="G728" s="76" t="s">
        <v>4322</v>
      </c>
      <c r="H728" s="93" t="s">
        <v>4323</v>
      </c>
      <c r="I728" s="76" t="s">
        <v>416</v>
      </c>
      <c r="J728" s="76" t="s">
        <v>966</v>
      </c>
      <c r="K728" s="58">
        <v>4</v>
      </c>
      <c r="L728" s="76"/>
      <c r="M728" s="396"/>
      <c r="N728" s="291"/>
      <c r="O728" s="291"/>
      <c r="P728" s="291"/>
      <c r="Q728" s="291"/>
      <c r="R728" s="291"/>
      <c r="S728" s="291"/>
      <c r="T728" s="291"/>
      <c r="U728" s="291"/>
      <c r="V728" s="291"/>
      <c r="W728" s="291"/>
      <c r="X728" s="317"/>
      <c r="Y728" s="120"/>
      <c r="Z728" s="96"/>
      <c r="AA728" s="60"/>
      <c r="AB728" s="60"/>
      <c r="AC728" s="61"/>
      <c r="AD728" s="61"/>
      <c r="AE728" s="5"/>
      <c r="AF728" s="6"/>
      <c r="AG728" s="7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</row>
    <row r="729" spans="1:51" ht="20.25" customHeight="1">
      <c r="A729" s="74">
        <v>706</v>
      </c>
      <c r="B729" s="74">
        <v>7</v>
      </c>
      <c r="C729" s="118" t="s">
        <v>4324</v>
      </c>
      <c r="D729" s="76" t="s">
        <v>4325</v>
      </c>
      <c r="E729" s="76" t="s">
        <v>4326</v>
      </c>
      <c r="F729" s="57">
        <v>90515285700</v>
      </c>
      <c r="G729" s="76" t="s">
        <v>4327</v>
      </c>
      <c r="H729" s="83" t="s">
        <v>4328</v>
      </c>
      <c r="I729" s="76" t="s">
        <v>828</v>
      </c>
      <c r="J729" s="76" t="s">
        <v>1671</v>
      </c>
      <c r="K729" s="58"/>
      <c r="L729" s="76" t="s">
        <v>24</v>
      </c>
      <c r="M729" s="396" t="s">
        <v>4329</v>
      </c>
      <c r="N729" s="291"/>
      <c r="O729" s="291"/>
      <c r="P729" s="291"/>
      <c r="Q729" s="291"/>
      <c r="R729" s="291"/>
      <c r="S729" s="291"/>
      <c r="T729" s="291"/>
      <c r="U729" s="291"/>
      <c r="V729" s="291"/>
      <c r="W729" s="291"/>
      <c r="X729" s="313"/>
      <c r="Y729" s="120"/>
      <c r="Z729" s="95"/>
      <c r="AA729" s="60"/>
      <c r="AB729" s="60"/>
      <c r="AC729" s="61"/>
      <c r="AD729" s="61"/>
      <c r="AE729" s="8"/>
      <c r="AF729" s="9"/>
      <c r="AG729" s="10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</row>
    <row r="730" spans="1:51" ht="20.25" customHeight="1">
      <c r="A730" s="74">
        <v>707</v>
      </c>
      <c r="B730" s="74">
        <v>8</v>
      </c>
      <c r="C730" s="75" t="s">
        <v>4330</v>
      </c>
      <c r="D730" s="76" t="s">
        <v>4331</v>
      </c>
      <c r="E730" s="76" t="s">
        <v>4332</v>
      </c>
      <c r="F730" s="57">
        <v>28957082165</v>
      </c>
      <c r="G730" s="76" t="s">
        <v>4333</v>
      </c>
      <c r="H730" s="83" t="s">
        <v>4334</v>
      </c>
      <c r="I730" s="76" t="s">
        <v>455</v>
      </c>
      <c r="J730" s="76" t="s">
        <v>1182</v>
      </c>
      <c r="K730" s="58">
        <v>5</v>
      </c>
      <c r="L730" s="76" t="s">
        <v>4335</v>
      </c>
      <c r="M730" s="396" t="s">
        <v>4336</v>
      </c>
      <c r="N730" s="291"/>
      <c r="O730" s="291"/>
      <c r="P730" s="291"/>
      <c r="Q730" s="291"/>
      <c r="R730" s="291"/>
      <c r="S730" s="291"/>
      <c r="T730" s="291"/>
      <c r="U730" s="291"/>
      <c r="V730" s="291"/>
      <c r="W730" s="291"/>
      <c r="X730" s="334"/>
      <c r="Y730" s="59"/>
      <c r="Z730" s="123"/>
      <c r="AA730" s="60"/>
      <c r="AB730" s="60"/>
      <c r="AC730" s="61"/>
      <c r="AD730" s="61"/>
      <c r="AE730" s="8"/>
      <c r="AF730" s="9"/>
      <c r="AG730" s="10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</row>
    <row r="731" spans="1:51" ht="20.25" customHeight="1">
      <c r="A731" s="74">
        <v>708</v>
      </c>
      <c r="B731" s="74">
        <v>9</v>
      </c>
      <c r="C731" s="75" t="s">
        <v>4337</v>
      </c>
      <c r="D731" s="76" t="s">
        <v>4338</v>
      </c>
      <c r="E731" s="76" t="s">
        <v>4339</v>
      </c>
      <c r="F731" s="57">
        <v>54702581236</v>
      </c>
      <c r="G731" s="76" t="s">
        <v>4340</v>
      </c>
      <c r="H731" s="83" t="s">
        <v>4341</v>
      </c>
      <c r="I731" s="76" t="s">
        <v>4342</v>
      </c>
      <c r="J731" s="76" t="s">
        <v>1368</v>
      </c>
      <c r="K731" s="58">
        <v>6</v>
      </c>
      <c r="L731" s="76" t="s">
        <v>24</v>
      </c>
      <c r="M731" s="396" t="s">
        <v>4343</v>
      </c>
      <c r="N731" s="291"/>
      <c r="O731" s="291"/>
      <c r="P731" s="291"/>
      <c r="Q731" s="291"/>
      <c r="R731" s="291"/>
      <c r="S731" s="291"/>
      <c r="T731" s="291"/>
      <c r="U731" s="291"/>
      <c r="V731" s="291"/>
      <c r="W731" s="291"/>
      <c r="X731" s="317"/>
      <c r="Y731" s="120"/>
      <c r="Z731" s="60"/>
      <c r="AA731" s="60"/>
      <c r="AB731" s="60"/>
      <c r="AC731" s="61"/>
      <c r="AD731" s="61"/>
      <c r="AE731" s="5"/>
      <c r="AF731" s="6"/>
      <c r="AG731" s="7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</row>
    <row r="732" spans="1:51" ht="20.25" customHeight="1">
      <c r="A732" s="74">
        <v>709</v>
      </c>
      <c r="B732" s="74">
        <v>10</v>
      </c>
      <c r="C732" s="75" t="s">
        <v>4344</v>
      </c>
      <c r="D732" s="76" t="s">
        <v>4345</v>
      </c>
      <c r="E732" s="76" t="s">
        <v>4346</v>
      </c>
      <c r="F732" s="57">
        <v>81002091960</v>
      </c>
      <c r="G732" s="76" t="s">
        <v>4347</v>
      </c>
      <c r="H732" s="83" t="s">
        <v>4348</v>
      </c>
      <c r="I732" s="76" t="s">
        <v>430</v>
      </c>
      <c r="J732" s="76" t="s">
        <v>431</v>
      </c>
      <c r="K732" s="58">
        <v>6</v>
      </c>
      <c r="L732" s="76" t="s">
        <v>216</v>
      </c>
      <c r="M732" s="396" t="s">
        <v>4349</v>
      </c>
      <c r="N732" s="291"/>
      <c r="O732" s="291"/>
      <c r="P732" s="291"/>
      <c r="Q732" s="291"/>
      <c r="R732" s="291"/>
      <c r="S732" s="291"/>
      <c r="T732" s="291"/>
      <c r="U732" s="291"/>
      <c r="V732" s="291"/>
      <c r="W732" s="291"/>
      <c r="X732" s="316"/>
      <c r="Y732" s="59"/>
      <c r="Z732" s="184"/>
      <c r="AA732" s="60"/>
      <c r="AB732" s="60"/>
      <c r="AC732" s="61"/>
      <c r="AD732" s="61"/>
      <c r="AE732" s="12"/>
      <c r="AF732" s="13"/>
      <c r="AG732" s="10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</row>
    <row r="733" spans="1:51" ht="20.25" customHeight="1">
      <c r="A733" s="74">
        <v>710</v>
      </c>
      <c r="B733" s="74">
        <v>11</v>
      </c>
      <c r="C733" s="75" t="s">
        <v>4350</v>
      </c>
      <c r="D733" s="76" t="s">
        <v>4351</v>
      </c>
      <c r="E733" s="76" t="s">
        <v>4352</v>
      </c>
      <c r="F733" s="57">
        <v>97699903366</v>
      </c>
      <c r="G733" s="76" t="s">
        <v>4353</v>
      </c>
      <c r="H733" s="93" t="str">
        <f>HYPERLINK("mailto:os.zagreb.096@gmail.com","os.zagreb.096@gmail.com")</f>
        <v>os.zagreb.096@gmail.com</v>
      </c>
      <c r="I733" s="76" t="s">
        <v>416</v>
      </c>
      <c r="J733" s="76" t="s">
        <v>966</v>
      </c>
      <c r="K733" s="58">
        <v>4</v>
      </c>
      <c r="L733" s="76" t="s">
        <v>4354</v>
      </c>
      <c r="M733" s="397" t="s">
        <v>4355</v>
      </c>
      <c r="N733" s="291"/>
      <c r="O733" s="291"/>
      <c r="P733" s="291"/>
      <c r="Q733" s="291"/>
      <c r="R733" s="291"/>
      <c r="S733" s="291"/>
      <c r="T733" s="291"/>
      <c r="U733" s="291"/>
      <c r="V733" s="291"/>
      <c r="W733" s="291"/>
      <c r="X733" s="317"/>
      <c r="Y733" s="97"/>
      <c r="Z733" s="60"/>
      <c r="AA733" s="60"/>
      <c r="AB733" s="60"/>
      <c r="AC733" s="61"/>
      <c r="AD733" s="61"/>
      <c r="AE733" s="5"/>
      <c r="AF733" s="6"/>
      <c r="AG733" s="7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</row>
    <row r="734" spans="1:51" ht="20.25" customHeight="1">
      <c r="A734" s="74">
        <v>711</v>
      </c>
      <c r="B734" s="74">
        <v>12</v>
      </c>
      <c r="C734" s="75" t="s">
        <v>1832</v>
      </c>
      <c r="D734" s="76" t="s">
        <v>4356</v>
      </c>
      <c r="E734" s="76" t="s">
        <v>4357</v>
      </c>
      <c r="F734" s="57">
        <v>11536369823</v>
      </c>
      <c r="G734" s="76" t="s">
        <v>4358</v>
      </c>
      <c r="H734" s="77" t="s">
        <v>5120</v>
      </c>
      <c r="I734" s="76" t="s">
        <v>201</v>
      </c>
      <c r="J734" s="76" t="s">
        <v>1023</v>
      </c>
      <c r="K734" s="58">
        <v>6</v>
      </c>
      <c r="L734" s="76" t="s">
        <v>4359</v>
      </c>
      <c r="M734" s="396" t="s">
        <v>4360</v>
      </c>
      <c r="N734" s="291"/>
      <c r="O734" s="291"/>
      <c r="P734" s="291"/>
      <c r="Q734" s="291"/>
      <c r="R734" s="291"/>
      <c r="S734" s="291"/>
      <c r="T734" s="291"/>
      <c r="U734" s="291"/>
      <c r="V734" s="291"/>
      <c r="W734" s="291"/>
      <c r="X734" s="384"/>
      <c r="Y734" s="120"/>
      <c r="Z734" s="60"/>
      <c r="AA734" s="60"/>
      <c r="AB734" s="60"/>
      <c r="AC734" s="61"/>
      <c r="AD734" s="61"/>
      <c r="AE734" s="8"/>
      <c r="AF734" s="9"/>
      <c r="AG734" s="10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</row>
    <row r="735" spans="1:51" ht="20.25" customHeight="1">
      <c r="A735" s="74">
        <v>712</v>
      </c>
      <c r="B735" s="74">
        <v>13</v>
      </c>
      <c r="C735" s="75" t="s">
        <v>4361</v>
      </c>
      <c r="D735" s="76" t="s">
        <v>4362</v>
      </c>
      <c r="E735" s="76" t="s">
        <v>4363</v>
      </c>
      <c r="F735" s="57">
        <v>50582521257</v>
      </c>
      <c r="G735" s="76" t="s">
        <v>4364</v>
      </c>
      <c r="H735" s="83" t="s">
        <v>4365</v>
      </c>
      <c r="I735" s="76" t="s">
        <v>106</v>
      </c>
      <c r="J735" s="76" t="s">
        <v>107</v>
      </c>
      <c r="K735" s="58">
        <v>10</v>
      </c>
      <c r="L735" s="76" t="s">
        <v>108</v>
      </c>
      <c r="M735" s="396" t="s">
        <v>4366</v>
      </c>
      <c r="N735" s="291"/>
      <c r="O735" s="291"/>
      <c r="P735" s="291"/>
      <c r="Q735" s="291"/>
      <c r="R735" s="291"/>
      <c r="S735" s="291"/>
      <c r="T735" s="291"/>
      <c r="U735" s="291"/>
      <c r="V735" s="291"/>
      <c r="W735" s="291"/>
      <c r="X735" s="384"/>
      <c r="Y735" s="120"/>
      <c r="Z735" s="60"/>
      <c r="AA735" s="60"/>
      <c r="AB735" s="60"/>
      <c r="AC735" s="61"/>
      <c r="AD735" s="61"/>
      <c r="AE735" s="5"/>
      <c r="AF735" s="6"/>
      <c r="AG735" s="7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</row>
    <row r="736" spans="1:51" ht="20.25" customHeight="1">
      <c r="A736" s="74">
        <v>713</v>
      </c>
      <c r="B736" s="74">
        <v>14</v>
      </c>
      <c r="C736" s="75" t="s">
        <v>4367</v>
      </c>
      <c r="D736" s="76" t="s">
        <v>4368</v>
      </c>
      <c r="E736" s="76" t="s">
        <v>4369</v>
      </c>
      <c r="F736" s="57">
        <v>86998320829</v>
      </c>
      <c r="G736" s="76" t="s">
        <v>4370</v>
      </c>
      <c r="H736" s="83" t="s">
        <v>4371</v>
      </c>
      <c r="I736" s="76" t="s">
        <v>341</v>
      </c>
      <c r="J736" s="76" t="s">
        <v>1671</v>
      </c>
      <c r="K736" s="58"/>
      <c r="L736" s="76" t="s">
        <v>1271</v>
      </c>
      <c r="M736" s="396" t="s">
        <v>4372</v>
      </c>
      <c r="N736" s="291"/>
      <c r="O736" s="291"/>
      <c r="P736" s="291"/>
      <c r="Q736" s="291"/>
      <c r="R736" s="291"/>
      <c r="S736" s="291"/>
      <c r="T736" s="291"/>
      <c r="U736" s="291"/>
      <c r="V736" s="291"/>
      <c r="W736" s="291"/>
      <c r="X736" s="313"/>
      <c r="Y736" s="59"/>
      <c r="Z736" s="121"/>
      <c r="AA736" s="60"/>
      <c r="AB736" s="85"/>
      <c r="AC736" s="61"/>
      <c r="AD736" s="61"/>
      <c r="AE736" s="5"/>
      <c r="AF736" s="6"/>
      <c r="AG736" s="7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</row>
    <row r="737" spans="1:51" ht="20.25" customHeight="1">
      <c r="A737" s="74">
        <v>714</v>
      </c>
      <c r="B737" s="74">
        <v>15</v>
      </c>
      <c r="C737" s="75" t="s">
        <v>4373</v>
      </c>
      <c r="D737" s="76" t="s">
        <v>4374</v>
      </c>
      <c r="E737" s="76" t="s">
        <v>4375</v>
      </c>
      <c r="F737" s="57">
        <v>75965702679</v>
      </c>
      <c r="G737" s="76" t="s">
        <v>4376</v>
      </c>
      <c r="H737" s="77" t="s">
        <v>5121</v>
      </c>
      <c r="I737" s="76" t="s">
        <v>341</v>
      </c>
      <c r="J737" s="76" t="s">
        <v>60</v>
      </c>
      <c r="K737" s="58">
        <v>9</v>
      </c>
      <c r="L737" s="76" t="s">
        <v>2221</v>
      </c>
      <c r="M737" s="396" t="s">
        <v>4377</v>
      </c>
      <c r="N737" s="291"/>
      <c r="O737" s="291"/>
      <c r="P737" s="291"/>
      <c r="Q737" s="291"/>
      <c r="R737" s="291"/>
      <c r="S737" s="291"/>
      <c r="T737" s="291"/>
      <c r="U737" s="291"/>
      <c r="V737" s="291"/>
      <c r="W737" s="291"/>
      <c r="X737" s="313"/>
      <c r="Y737" s="120"/>
      <c r="Z737" s="85"/>
      <c r="AA737" s="121"/>
      <c r="AB737" s="60"/>
      <c r="AC737" s="61"/>
      <c r="AD737" s="61"/>
      <c r="AE737" s="5"/>
      <c r="AF737" s="6"/>
      <c r="AG737" s="7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</row>
    <row r="738" spans="1:51" ht="20.25" customHeight="1">
      <c r="A738" s="74">
        <v>715</v>
      </c>
      <c r="B738" s="74">
        <v>16</v>
      </c>
      <c r="C738" s="75" t="s">
        <v>4378</v>
      </c>
      <c r="D738" s="76" t="s">
        <v>4379</v>
      </c>
      <c r="E738" s="76" t="s">
        <v>4380</v>
      </c>
      <c r="F738" s="57">
        <v>93567138561</v>
      </c>
      <c r="G738" s="97" t="s">
        <v>4381</v>
      </c>
      <c r="H738" s="93" t="s">
        <v>4382</v>
      </c>
      <c r="I738" s="76" t="s">
        <v>81</v>
      </c>
      <c r="J738" s="76" t="s">
        <v>96</v>
      </c>
      <c r="K738" s="58">
        <v>6</v>
      </c>
      <c r="L738" s="76" t="s">
        <v>579</v>
      </c>
      <c r="M738" s="396" t="s">
        <v>4383</v>
      </c>
      <c r="N738" s="291"/>
      <c r="O738" s="291"/>
      <c r="P738" s="291"/>
      <c r="Q738" s="291"/>
      <c r="R738" s="291"/>
      <c r="S738" s="291"/>
      <c r="T738" s="291"/>
      <c r="U738" s="291"/>
      <c r="V738" s="291"/>
      <c r="W738" s="291"/>
      <c r="X738" s="313"/>
      <c r="Y738" s="59"/>
      <c r="Z738" s="96"/>
      <c r="AA738" s="60"/>
      <c r="AB738" s="60"/>
      <c r="AC738" s="61"/>
      <c r="AD738" s="61"/>
      <c r="AE738" s="5"/>
      <c r="AF738" s="6"/>
      <c r="AG738" s="7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</row>
    <row r="739" spans="1:51" ht="20.25" customHeight="1">
      <c r="A739" s="74">
        <v>716</v>
      </c>
      <c r="B739" s="74">
        <v>17</v>
      </c>
      <c r="C739" s="75" t="s">
        <v>76</v>
      </c>
      <c r="D739" s="76" t="s">
        <v>4384</v>
      </c>
      <c r="E739" s="76" t="s">
        <v>4385</v>
      </c>
      <c r="F739" s="57">
        <v>66687839353</v>
      </c>
      <c r="G739" s="76" t="s">
        <v>4386</v>
      </c>
      <c r="H739" s="83" t="s">
        <v>4387</v>
      </c>
      <c r="I739" s="76" t="s">
        <v>979</v>
      </c>
      <c r="J739" s="76" t="s">
        <v>1255</v>
      </c>
      <c r="K739" s="58">
        <v>3</v>
      </c>
      <c r="L739" s="76" t="s">
        <v>1226</v>
      </c>
      <c r="M739" s="396" t="s">
        <v>4388</v>
      </c>
      <c r="N739" s="291"/>
      <c r="O739" s="291"/>
      <c r="P739" s="291"/>
      <c r="Q739" s="291"/>
      <c r="R739" s="291"/>
      <c r="S739" s="291"/>
      <c r="T739" s="291"/>
      <c r="U739" s="291"/>
      <c r="V739" s="291"/>
      <c r="W739" s="291"/>
      <c r="X739" s="313"/>
      <c r="Y739" s="59"/>
      <c r="Z739" s="85"/>
      <c r="AA739" s="60"/>
      <c r="AB739" s="60"/>
      <c r="AC739" s="61"/>
      <c r="AD739" s="61"/>
      <c r="AE739" s="5"/>
      <c r="AF739" s="6"/>
      <c r="AG739" s="7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</row>
    <row r="740" spans="1:51" ht="20.25" customHeight="1">
      <c r="A740" s="74">
        <v>717</v>
      </c>
      <c r="B740" s="74">
        <v>18</v>
      </c>
      <c r="C740" s="75" t="s">
        <v>4389</v>
      </c>
      <c r="D740" s="76" t="s">
        <v>4390</v>
      </c>
      <c r="E740" s="76" t="s">
        <v>4391</v>
      </c>
      <c r="F740" s="92" t="s">
        <v>4392</v>
      </c>
      <c r="G740" s="76" t="s">
        <v>4393</v>
      </c>
      <c r="H740" s="83" t="s">
        <v>4394</v>
      </c>
      <c r="I740" s="76" t="s">
        <v>106</v>
      </c>
      <c r="J740" s="76" t="s">
        <v>1837</v>
      </c>
      <c r="K740" s="58">
        <v>6</v>
      </c>
      <c r="L740" s="76" t="s">
        <v>108</v>
      </c>
      <c r="M740" s="396" t="s">
        <v>4395</v>
      </c>
      <c r="N740" s="291"/>
      <c r="O740" s="291"/>
      <c r="P740" s="291"/>
      <c r="Q740" s="291"/>
      <c r="R740" s="291"/>
      <c r="S740" s="291"/>
      <c r="T740" s="291"/>
      <c r="U740" s="291"/>
      <c r="V740" s="291"/>
      <c r="W740" s="291"/>
      <c r="X740" s="317"/>
      <c r="Y740" s="59"/>
      <c r="Z740" s="96"/>
      <c r="AA740" s="60"/>
      <c r="AB740" s="60"/>
      <c r="AC740" s="61"/>
      <c r="AD740" s="61"/>
      <c r="AE740" s="5"/>
      <c r="AF740" s="6"/>
      <c r="AG740" s="7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</row>
    <row r="741" spans="1:51" ht="20.25" customHeight="1">
      <c r="A741" s="74">
        <v>718</v>
      </c>
      <c r="B741" s="74">
        <v>19</v>
      </c>
      <c r="C741" s="75" t="s">
        <v>4396</v>
      </c>
      <c r="D741" s="76" t="s">
        <v>4397</v>
      </c>
      <c r="E741" s="76" t="s">
        <v>4398</v>
      </c>
      <c r="F741" s="57">
        <v>90134499793</v>
      </c>
      <c r="G741" s="76" t="s">
        <v>4399</v>
      </c>
      <c r="H741" s="83" t="s">
        <v>4400</v>
      </c>
      <c r="I741" s="76" t="s">
        <v>408</v>
      </c>
      <c r="J741" s="76" t="s">
        <v>409</v>
      </c>
      <c r="K741" s="58">
        <v>3</v>
      </c>
      <c r="L741" s="58" t="s">
        <v>4401</v>
      </c>
      <c r="M741" s="396" t="s">
        <v>4402</v>
      </c>
      <c r="N741" s="291"/>
      <c r="O741" s="291"/>
      <c r="P741" s="291"/>
      <c r="Q741" s="291"/>
      <c r="R741" s="291"/>
      <c r="S741" s="291"/>
      <c r="T741" s="291"/>
      <c r="U741" s="291"/>
      <c r="V741" s="291"/>
      <c r="W741" s="291"/>
      <c r="X741" s="317"/>
      <c r="Y741" s="120"/>
      <c r="Z741" s="123"/>
      <c r="AA741" s="60"/>
      <c r="AB741" s="60"/>
      <c r="AC741" s="61"/>
      <c r="AD741" s="61"/>
      <c r="AE741" s="8"/>
      <c r="AF741" s="9"/>
      <c r="AG741" s="10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</row>
    <row r="742" spans="1:51" ht="20.25" customHeight="1">
      <c r="A742" s="74">
        <v>719</v>
      </c>
      <c r="B742" s="74">
        <v>20</v>
      </c>
      <c r="C742" s="75" t="s">
        <v>1850</v>
      </c>
      <c r="D742" s="76" t="s">
        <v>390</v>
      </c>
      <c r="E742" s="76" t="s">
        <v>4403</v>
      </c>
      <c r="F742" s="57">
        <v>89692114282</v>
      </c>
      <c r="G742" s="76" t="s">
        <v>4404</v>
      </c>
      <c r="H742" s="83" t="s">
        <v>120</v>
      </c>
      <c r="I742" s="76" t="s">
        <v>173</v>
      </c>
      <c r="J742" s="76" t="s">
        <v>174</v>
      </c>
      <c r="K742" s="58">
        <v>3</v>
      </c>
      <c r="L742" s="76" t="s">
        <v>175</v>
      </c>
      <c r="M742" s="396" t="s">
        <v>4405</v>
      </c>
      <c r="N742" s="291"/>
      <c r="O742" s="291"/>
      <c r="P742" s="291"/>
      <c r="Q742" s="291"/>
      <c r="R742" s="291"/>
      <c r="S742" s="291"/>
      <c r="T742" s="291"/>
      <c r="U742" s="291"/>
      <c r="V742" s="291"/>
      <c r="W742" s="291"/>
      <c r="X742" s="313"/>
      <c r="Y742" s="120"/>
      <c r="Z742" s="121"/>
      <c r="AA742" s="60"/>
      <c r="AB742" s="85"/>
      <c r="AC742" s="61"/>
      <c r="AD742" s="61"/>
      <c r="AE742" s="5"/>
      <c r="AF742" s="6"/>
      <c r="AG742" s="7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</row>
    <row r="743" spans="1:51" ht="20.25" customHeight="1">
      <c r="A743" s="74">
        <v>720</v>
      </c>
      <c r="B743" s="74">
        <v>21</v>
      </c>
      <c r="C743" s="75" t="s">
        <v>4406</v>
      </c>
      <c r="D743" s="76" t="s">
        <v>4407</v>
      </c>
      <c r="E743" s="76" t="s">
        <v>4408</v>
      </c>
      <c r="F743" s="57">
        <v>85778249664</v>
      </c>
      <c r="G743" s="76" t="s">
        <v>4409</v>
      </c>
      <c r="H743" s="77" t="str">
        <f>HYPERLINK("mailto:svklara@os-sveta-klara.skole.hr","svklara@os-sveta-klara.skole.hr")</f>
        <v>svklara@os-sveta-klara.skole.hr</v>
      </c>
      <c r="I743" s="76" t="s">
        <v>416</v>
      </c>
      <c r="J743" s="76" t="s">
        <v>1883</v>
      </c>
      <c r="K743" s="58">
        <v>4</v>
      </c>
      <c r="L743" s="76" t="s">
        <v>1051</v>
      </c>
      <c r="M743" s="396" t="s">
        <v>4410</v>
      </c>
      <c r="N743" s="291"/>
      <c r="O743" s="291"/>
      <c r="P743" s="291"/>
      <c r="Q743" s="291"/>
      <c r="R743" s="291"/>
      <c r="S743" s="291"/>
      <c r="T743" s="291"/>
      <c r="U743" s="291"/>
      <c r="V743" s="291"/>
      <c r="W743" s="291"/>
      <c r="X743" s="313"/>
      <c r="Y743" s="245"/>
      <c r="Z743" s="121"/>
      <c r="AA743" s="60"/>
      <c r="AB743" s="96"/>
      <c r="AC743" s="61"/>
      <c r="AD743" s="61"/>
      <c r="AE743" s="5"/>
      <c r="AF743" s="6"/>
      <c r="AG743" s="7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</row>
    <row r="744" spans="1:51" ht="20.25" customHeight="1">
      <c r="A744" s="74">
        <v>721</v>
      </c>
      <c r="B744" s="74">
        <v>22</v>
      </c>
      <c r="C744" s="75" t="s">
        <v>4411</v>
      </c>
      <c r="D744" s="76" t="s">
        <v>785</v>
      </c>
      <c r="E744" s="76" t="s">
        <v>4412</v>
      </c>
      <c r="F744" s="84" t="s">
        <v>4413</v>
      </c>
      <c r="G744" s="76" t="s">
        <v>4414</v>
      </c>
      <c r="H744" s="83" t="s">
        <v>294</v>
      </c>
      <c r="I744" s="76" t="s">
        <v>173</v>
      </c>
      <c r="J744" s="76" t="s">
        <v>1288</v>
      </c>
      <c r="K744" s="58">
        <v>6</v>
      </c>
      <c r="L744" s="76" t="s">
        <v>4415</v>
      </c>
      <c r="M744" s="396" t="s">
        <v>784</v>
      </c>
      <c r="N744" s="291"/>
      <c r="O744" s="291"/>
      <c r="P744" s="291"/>
      <c r="Q744" s="291"/>
      <c r="R744" s="291"/>
      <c r="S744" s="291"/>
      <c r="T744" s="291"/>
      <c r="U744" s="291"/>
      <c r="V744" s="291"/>
      <c r="W744" s="291"/>
      <c r="X744" s="313"/>
      <c r="Y744" s="138"/>
      <c r="Z744" s="273"/>
      <c r="AA744" s="60"/>
      <c r="AB744" s="60"/>
      <c r="AC744" s="61"/>
      <c r="AD744" s="61"/>
      <c r="AE744" s="8"/>
      <c r="AF744" s="9"/>
      <c r="AG744" s="10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</row>
    <row r="745" spans="1:51" ht="20.25" customHeight="1">
      <c r="A745" s="74">
        <v>722</v>
      </c>
      <c r="B745" s="74">
        <v>23</v>
      </c>
      <c r="C745" s="75" t="s">
        <v>4416</v>
      </c>
      <c r="D745" s="76" t="s">
        <v>1797</v>
      </c>
      <c r="E745" s="76" t="s">
        <v>4417</v>
      </c>
      <c r="F745" s="57">
        <v>34428172652</v>
      </c>
      <c r="G745" s="76" t="s">
        <v>4418</v>
      </c>
      <c r="H745" s="77" t="str">
        <f>HYPERLINK("mailto:ured@os-fkfrankopana-zg.skole.hr","ured@os-fkfrankopana-zg.skole.hr")</f>
        <v>ured@os-fkfrankopana-zg.skole.hr</v>
      </c>
      <c r="I745" s="76" t="s">
        <v>1124</v>
      </c>
      <c r="J745" s="120" t="s">
        <v>540</v>
      </c>
      <c r="K745" s="151">
        <v>7</v>
      </c>
      <c r="L745" s="76" t="s">
        <v>500</v>
      </c>
      <c r="M745" s="396" t="s">
        <v>4419</v>
      </c>
      <c r="N745" s="291"/>
      <c r="O745" s="291"/>
      <c r="P745" s="291"/>
      <c r="Q745" s="291"/>
      <c r="R745" s="291"/>
      <c r="S745" s="291"/>
      <c r="T745" s="291"/>
      <c r="U745" s="291"/>
      <c r="V745" s="291"/>
      <c r="W745" s="291"/>
      <c r="X745" s="313"/>
      <c r="Y745" s="68"/>
      <c r="Z745" s="95"/>
      <c r="AA745" s="95"/>
      <c r="AB745" s="60"/>
      <c r="AC745" s="61"/>
      <c r="AD745" s="61"/>
      <c r="AE745" s="8"/>
      <c r="AF745" s="9"/>
      <c r="AG745" s="10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</row>
    <row r="746" spans="1:51" ht="20.25" customHeight="1">
      <c r="A746" s="74">
        <v>723</v>
      </c>
      <c r="B746" s="74">
        <v>24</v>
      </c>
      <c r="C746" s="75" t="s">
        <v>4420</v>
      </c>
      <c r="D746" s="76" t="s">
        <v>4421</v>
      </c>
      <c r="E746" s="76" t="s">
        <v>4422</v>
      </c>
      <c r="F746" s="57">
        <v>19164975676</v>
      </c>
      <c r="G746" s="76" t="s">
        <v>4423</v>
      </c>
      <c r="H746" s="77" t="s">
        <v>5122</v>
      </c>
      <c r="I746" s="76" t="s">
        <v>430</v>
      </c>
      <c r="J746" s="76" t="s">
        <v>1560</v>
      </c>
      <c r="K746" s="58">
        <v>4</v>
      </c>
      <c r="L746" s="76" t="s">
        <v>216</v>
      </c>
      <c r="M746" s="396" t="s">
        <v>4424</v>
      </c>
      <c r="N746" s="291"/>
      <c r="O746" s="291"/>
      <c r="P746" s="291"/>
      <c r="Q746" s="291"/>
      <c r="R746" s="291"/>
      <c r="S746" s="291"/>
      <c r="T746" s="291"/>
      <c r="U746" s="291"/>
      <c r="V746" s="291"/>
      <c r="W746" s="291"/>
      <c r="X746" s="317"/>
      <c r="Y746" s="120"/>
      <c r="Z746" s="274"/>
      <c r="AA746" s="60"/>
      <c r="AB746" s="60"/>
      <c r="AC746" s="61"/>
      <c r="AD746" s="61"/>
      <c r="AE746" s="8"/>
      <c r="AF746" s="9"/>
      <c r="AG746" s="10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</row>
    <row r="747" spans="1:51" ht="20.25" customHeight="1">
      <c r="A747" s="74">
        <v>724</v>
      </c>
      <c r="B747" s="74">
        <v>25</v>
      </c>
      <c r="C747" s="75" t="s">
        <v>4425</v>
      </c>
      <c r="D747" s="76" t="s">
        <v>4426</v>
      </c>
      <c r="E747" s="76" t="s">
        <v>4427</v>
      </c>
      <c r="F747" s="57">
        <v>56494929657</v>
      </c>
      <c r="G747" s="76" t="s">
        <v>4428</v>
      </c>
      <c r="H747" s="112" t="s">
        <v>4429</v>
      </c>
      <c r="I747" s="76" t="s">
        <v>2132</v>
      </c>
      <c r="J747" s="76" t="s">
        <v>2579</v>
      </c>
      <c r="K747" s="58"/>
      <c r="L747" s="76" t="s">
        <v>595</v>
      </c>
      <c r="M747" s="396" t="s">
        <v>4430</v>
      </c>
      <c r="N747" s="291"/>
      <c r="O747" s="291"/>
      <c r="P747" s="291"/>
      <c r="Q747" s="291"/>
      <c r="R747" s="291"/>
      <c r="S747" s="291"/>
      <c r="T747" s="291"/>
      <c r="U747" s="291"/>
      <c r="V747" s="291"/>
      <c r="W747" s="291"/>
      <c r="X747" s="316"/>
      <c r="Y747" s="120"/>
      <c r="Z747" s="222"/>
      <c r="AA747" s="60"/>
      <c r="AB747" s="60"/>
      <c r="AC747" s="61"/>
      <c r="AD747" s="61"/>
      <c r="AE747" s="8"/>
      <c r="AF747" s="9"/>
      <c r="AG747" s="10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</row>
    <row r="748" spans="1:51" ht="20.25" customHeight="1">
      <c r="A748" s="74">
        <v>725</v>
      </c>
      <c r="B748" s="74">
        <v>26</v>
      </c>
      <c r="C748" s="75" t="s">
        <v>775</v>
      </c>
      <c r="D748" s="76" t="s">
        <v>776</v>
      </c>
      <c r="E748" s="76" t="s">
        <v>4431</v>
      </c>
      <c r="F748" s="57">
        <v>63467332374</v>
      </c>
      <c r="G748" s="76" t="s">
        <v>4432</v>
      </c>
      <c r="H748" s="77" t="s">
        <v>5123</v>
      </c>
      <c r="I748" s="76" t="s">
        <v>341</v>
      </c>
      <c r="J748" s="76" t="s">
        <v>332</v>
      </c>
      <c r="K748" s="58">
        <v>6</v>
      </c>
      <c r="L748" s="76" t="s">
        <v>260</v>
      </c>
      <c r="M748" s="396" t="s">
        <v>774</v>
      </c>
      <c r="N748" s="291"/>
      <c r="O748" s="291"/>
      <c r="P748" s="291"/>
      <c r="Q748" s="291"/>
      <c r="R748" s="291"/>
      <c r="S748" s="291"/>
      <c r="T748" s="291"/>
      <c r="U748" s="291"/>
      <c r="V748" s="291"/>
      <c r="W748" s="291"/>
      <c r="X748" s="317"/>
      <c r="Y748" s="120"/>
      <c r="Z748" s="85"/>
      <c r="AA748" s="60"/>
      <c r="AB748" s="60"/>
      <c r="AC748" s="61"/>
      <c r="AD748" s="61"/>
      <c r="AE748" s="5"/>
      <c r="AF748" s="6"/>
      <c r="AG748" s="7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</row>
    <row r="749" spans="1:51" ht="20.25" customHeight="1">
      <c r="A749" s="74">
        <v>726</v>
      </c>
      <c r="B749" s="74">
        <v>27</v>
      </c>
      <c r="C749" s="75" t="s">
        <v>779</v>
      </c>
      <c r="D749" s="76" t="s">
        <v>780</v>
      </c>
      <c r="E749" s="76" t="s">
        <v>4433</v>
      </c>
      <c r="F749" s="57">
        <v>60990397054</v>
      </c>
      <c r="G749" s="76" t="s">
        <v>4434</v>
      </c>
      <c r="H749" s="83" t="s">
        <v>299</v>
      </c>
      <c r="I749" s="76" t="s">
        <v>557</v>
      </c>
      <c r="J749" s="76" t="s">
        <v>4435</v>
      </c>
      <c r="K749" s="58">
        <v>6</v>
      </c>
      <c r="L749" s="76" t="s">
        <v>24</v>
      </c>
      <c r="M749" s="396" t="s">
        <v>777</v>
      </c>
      <c r="N749" s="291"/>
      <c r="O749" s="291"/>
      <c r="P749" s="291"/>
      <c r="Q749" s="291"/>
      <c r="R749" s="291"/>
      <c r="S749" s="291"/>
      <c r="T749" s="291"/>
      <c r="U749" s="291"/>
      <c r="V749" s="291"/>
      <c r="W749" s="291"/>
      <c r="X749" s="387"/>
      <c r="Y749" s="59"/>
      <c r="Z749" s="275"/>
      <c r="AA749" s="123"/>
      <c r="AB749" s="60"/>
      <c r="AC749" s="61"/>
      <c r="AD749" s="61"/>
      <c r="AE749" s="8"/>
      <c r="AF749" s="9"/>
      <c r="AG749" s="10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</row>
    <row r="750" spans="1:51" ht="20.25" customHeight="1">
      <c r="A750" s="74">
        <v>727</v>
      </c>
      <c r="B750" s="74">
        <v>28</v>
      </c>
      <c r="C750" s="75" t="s">
        <v>4436</v>
      </c>
      <c r="D750" s="76" t="s">
        <v>4437</v>
      </c>
      <c r="E750" s="76" t="s">
        <v>4438</v>
      </c>
      <c r="F750" s="57">
        <v>36275587141</v>
      </c>
      <c r="G750" s="76" t="s">
        <v>4439</v>
      </c>
      <c r="H750" s="83" t="s">
        <v>4440</v>
      </c>
      <c r="I750" s="76" t="s">
        <v>4441</v>
      </c>
      <c r="J750" s="76" t="s">
        <v>161</v>
      </c>
      <c r="K750" s="58">
        <v>3</v>
      </c>
      <c r="L750" s="76" t="s">
        <v>4442</v>
      </c>
      <c r="M750" s="396" t="s">
        <v>4443</v>
      </c>
      <c r="N750" s="291"/>
      <c r="O750" s="291"/>
      <c r="P750" s="291"/>
      <c r="Q750" s="291"/>
      <c r="R750" s="291"/>
      <c r="S750" s="291"/>
      <c r="T750" s="291"/>
      <c r="U750" s="291"/>
      <c r="V750" s="291"/>
      <c r="W750" s="291"/>
      <c r="X750" s="313"/>
      <c r="Y750" s="59"/>
      <c r="Z750" s="60"/>
      <c r="AA750" s="60"/>
      <c r="AB750" s="95"/>
      <c r="AC750" s="61"/>
      <c r="AD750" s="61"/>
      <c r="AE750" s="8"/>
      <c r="AF750" s="9"/>
      <c r="AG750" s="10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</row>
    <row r="751" spans="1:51" ht="20.25" customHeight="1">
      <c r="A751" s="74">
        <v>728</v>
      </c>
      <c r="B751" s="74">
        <v>29</v>
      </c>
      <c r="C751" s="75" t="s">
        <v>4444</v>
      </c>
      <c r="D751" s="76" t="s">
        <v>4445</v>
      </c>
      <c r="E751" s="76" t="s">
        <v>4446</v>
      </c>
      <c r="F751" s="57">
        <v>22224265669</v>
      </c>
      <c r="G751" s="76" t="s">
        <v>4447</v>
      </c>
      <c r="H751" s="83" t="s">
        <v>4448</v>
      </c>
      <c r="I751" s="76" t="s">
        <v>350</v>
      </c>
      <c r="J751" s="76" t="s">
        <v>2684</v>
      </c>
      <c r="K751" s="58">
        <v>7</v>
      </c>
      <c r="L751" s="76" t="s">
        <v>4449</v>
      </c>
      <c r="M751" s="396" t="s">
        <v>4450</v>
      </c>
      <c r="N751" s="291"/>
      <c r="O751" s="291"/>
      <c r="P751" s="291"/>
      <c r="Q751" s="291"/>
      <c r="R751" s="291"/>
      <c r="S751" s="291"/>
      <c r="T751" s="291"/>
      <c r="U751" s="291"/>
      <c r="V751" s="291"/>
      <c r="W751" s="291"/>
      <c r="X751" s="330"/>
      <c r="Y751" s="120"/>
      <c r="Z751" s="197"/>
      <c r="AA751" s="60"/>
      <c r="AB751" s="60"/>
      <c r="AC751" s="61"/>
      <c r="AD751" s="61"/>
      <c r="AE751" s="5"/>
      <c r="AF751" s="6"/>
      <c r="AG751" s="7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</row>
    <row r="752" spans="1:51" ht="20.25" customHeight="1">
      <c r="A752" s="74">
        <v>729</v>
      </c>
      <c r="B752" s="74">
        <v>30</v>
      </c>
      <c r="C752" s="75" t="s">
        <v>4451</v>
      </c>
      <c r="D752" s="76" t="s">
        <v>643</v>
      </c>
      <c r="E752" s="76" t="s">
        <v>4452</v>
      </c>
      <c r="F752" s="57">
        <v>62873946841</v>
      </c>
      <c r="G752" s="76" t="s">
        <v>4453</v>
      </c>
      <c r="H752" s="83" t="s">
        <v>300</v>
      </c>
      <c r="I752" s="76" t="s">
        <v>173</v>
      </c>
      <c r="J752" s="76" t="s">
        <v>884</v>
      </c>
      <c r="K752" s="58">
        <v>4</v>
      </c>
      <c r="L752" s="76" t="s">
        <v>4454</v>
      </c>
      <c r="M752" s="396" t="s">
        <v>4455</v>
      </c>
      <c r="N752" s="291"/>
      <c r="O752" s="291"/>
      <c r="P752" s="291"/>
      <c r="Q752" s="291"/>
      <c r="R752" s="291"/>
      <c r="S752" s="291"/>
      <c r="T752" s="291"/>
      <c r="U752" s="291"/>
      <c r="V752" s="291"/>
      <c r="W752" s="291"/>
      <c r="X752" s="315"/>
      <c r="Y752" s="120"/>
      <c r="Z752" s="276"/>
      <c r="AA752" s="60"/>
      <c r="AB752" s="60"/>
      <c r="AC752" s="61"/>
      <c r="AD752" s="61"/>
      <c r="AE752" s="5"/>
      <c r="AF752" s="6"/>
      <c r="AG752" s="7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</row>
    <row r="753" spans="1:51" ht="20.25" customHeight="1">
      <c r="A753" s="74">
        <v>730</v>
      </c>
      <c r="B753" s="74">
        <v>31</v>
      </c>
      <c r="C753" s="75" t="s">
        <v>4456</v>
      </c>
      <c r="D753" s="76" t="s">
        <v>4457</v>
      </c>
      <c r="E753" s="76" t="s">
        <v>4458</v>
      </c>
      <c r="F753" s="92" t="s">
        <v>4459</v>
      </c>
      <c r="G753" s="76" t="s">
        <v>4460</v>
      </c>
      <c r="H753" s="77" t="s">
        <v>284</v>
      </c>
      <c r="I753" s="76" t="s">
        <v>81</v>
      </c>
      <c r="J753" s="76"/>
      <c r="K753" s="58">
        <v>4</v>
      </c>
      <c r="L753" s="76" t="s">
        <v>83</v>
      </c>
      <c r="M753" s="396" t="s">
        <v>4461</v>
      </c>
      <c r="N753" s="291"/>
      <c r="O753" s="291"/>
      <c r="P753" s="291"/>
      <c r="Q753" s="291"/>
      <c r="R753" s="291"/>
      <c r="S753" s="291"/>
      <c r="T753" s="291"/>
      <c r="U753" s="291"/>
      <c r="V753" s="291"/>
      <c r="W753" s="291"/>
      <c r="X753" s="330"/>
      <c r="Y753" s="120"/>
      <c r="Z753" s="197"/>
      <c r="AA753" s="60"/>
      <c r="AB753" s="60"/>
      <c r="AC753" s="61"/>
      <c r="AD753" s="61"/>
      <c r="AE753" s="8"/>
      <c r="AF753" s="9"/>
      <c r="AG753" s="10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</row>
    <row r="754" spans="1:51" ht="20.25" customHeight="1">
      <c r="A754" s="74">
        <v>731</v>
      </c>
      <c r="B754" s="74">
        <v>32</v>
      </c>
      <c r="C754" s="75" t="s">
        <v>1485</v>
      </c>
      <c r="D754" s="76" t="s">
        <v>733</v>
      </c>
      <c r="E754" s="76" t="s">
        <v>4462</v>
      </c>
      <c r="F754" s="57">
        <v>26713979601</v>
      </c>
      <c r="G754" s="76" t="s">
        <v>4463</v>
      </c>
      <c r="H754" s="112" t="s">
        <v>4464</v>
      </c>
      <c r="I754" s="76" t="s">
        <v>70</v>
      </c>
      <c r="J754" s="76" t="s">
        <v>121</v>
      </c>
      <c r="K754" s="58"/>
      <c r="L754" s="76" t="s">
        <v>72</v>
      </c>
      <c r="M754" s="396" t="s">
        <v>4465</v>
      </c>
      <c r="N754" s="291"/>
      <c r="O754" s="291"/>
      <c r="P754" s="291"/>
      <c r="Q754" s="291"/>
      <c r="R754" s="291"/>
      <c r="S754" s="291"/>
      <c r="T754" s="291"/>
      <c r="U754" s="291"/>
      <c r="V754" s="291"/>
      <c r="W754" s="291"/>
      <c r="X754" s="333"/>
      <c r="Y754" s="120"/>
      <c r="Z754" s="132"/>
      <c r="AA754" s="60"/>
      <c r="AB754" s="60"/>
      <c r="AC754" s="61"/>
      <c r="AD754" s="61"/>
      <c r="AE754" s="5"/>
      <c r="AF754" s="6"/>
      <c r="AG754" s="7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</row>
    <row r="755" spans="1:51" ht="20.25" customHeight="1">
      <c r="A755" s="74">
        <v>732</v>
      </c>
      <c r="B755" s="74">
        <v>33</v>
      </c>
      <c r="C755" s="75" t="s">
        <v>4466</v>
      </c>
      <c r="D755" s="76" t="s">
        <v>4467</v>
      </c>
      <c r="E755" s="76" t="s">
        <v>4468</v>
      </c>
      <c r="F755" s="57">
        <v>31982620821</v>
      </c>
      <c r="G755" s="76" t="s">
        <v>4469</v>
      </c>
      <c r="H755" s="77" t="s">
        <v>4470</v>
      </c>
      <c r="I755" s="76" t="s">
        <v>341</v>
      </c>
      <c r="J755" s="76" t="s">
        <v>332</v>
      </c>
      <c r="K755" s="58">
        <v>5</v>
      </c>
      <c r="L755" s="76" t="s">
        <v>216</v>
      </c>
      <c r="M755" s="396" t="s">
        <v>4471</v>
      </c>
      <c r="N755" s="291"/>
      <c r="O755" s="291"/>
      <c r="P755" s="291"/>
      <c r="Q755" s="291"/>
      <c r="R755" s="291"/>
      <c r="S755" s="291"/>
      <c r="T755" s="291"/>
      <c r="U755" s="291"/>
      <c r="V755" s="291"/>
      <c r="W755" s="291"/>
      <c r="X755" s="313"/>
      <c r="Y755" s="120"/>
      <c r="Z755" s="60"/>
      <c r="AA755" s="60"/>
      <c r="AB755" s="60"/>
      <c r="AC755" s="61"/>
      <c r="AD755" s="61"/>
      <c r="AE755" s="5"/>
      <c r="AF755" s="6"/>
      <c r="AG755" s="7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</row>
    <row r="756" spans="1:51" ht="20.25" customHeight="1">
      <c r="A756" s="74">
        <v>733</v>
      </c>
      <c r="B756" s="74">
        <v>34</v>
      </c>
      <c r="C756" s="75" t="s">
        <v>680</v>
      </c>
      <c r="D756" s="76" t="s">
        <v>4472</v>
      </c>
      <c r="E756" s="76" t="s">
        <v>4473</v>
      </c>
      <c r="F756" s="57">
        <v>98407642834</v>
      </c>
      <c r="G756" s="76" t="s">
        <v>4474</v>
      </c>
      <c r="H756" s="77" t="s">
        <v>5124</v>
      </c>
      <c r="I756" s="76" t="s">
        <v>341</v>
      </c>
      <c r="J756" s="57" t="s">
        <v>2927</v>
      </c>
      <c r="K756" s="58">
        <v>8</v>
      </c>
      <c r="L756" s="76" t="s">
        <v>24</v>
      </c>
      <c r="M756" s="396" t="s">
        <v>4475</v>
      </c>
      <c r="N756" s="291"/>
      <c r="O756" s="291"/>
      <c r="P756" s="291"/>
      <c r="Q756" s="291"/>
      <c r="R756" s="291"/>
      <c r="S756" s="291"/>
      <c r="T756" s="291"/>
      <c r="U756" s="291"/>
      <c r="V756" s="291"/>
      <c r="W756" s="291"/>
      <c r="X756" s="313"/>
      <c r="Y756" s="120"/>
      <c r="Z756" s="95"/>
      <c r="AA756" s="123"/>
      <c r="AB756" s="60"/>
      <c r="AC756" s="61"/>
      <c r="AD756" s="61"/>
      <c r="AE756" s="8"/>
      <c r="AF756" s="9"/>
      <c r="AG756" s="10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</row>
    <row r="757" spans="1:51" ht="20.25" customHeight="1">
      <c r="A757" s="74">
        <v>734</v>
      </c>
      <c r="B757" s="74">
        <v>35</v>
      </c>
      <c r="C757" s="75" t="s">
        <v>177</v>
      </c>
      <c r="D757" s="76" t="s">
        <v>694</v>
      </c>
      <c r="E757" s="76" t="s">
        <v>4476</v>
      </c>
      <c r="F757" s="57">
        <v>91895220644</v>
      </c>
      <c r="G757" s="76" t="s">
        <v>4477</v>
      </c>
      <c r="H757" s="83" t="s">
        <v>4478</v>
      </c>
      <c r="I757" s="76" t="s">
        <v>408</v>
      </c>
      <c r="J757" s="76" t="s">
        <v>566</v>
      </c>
      <c r="K757" s="58">
        <v>7</v>
      </c>
      <c r="L757" s="58" t="s">
        <v>4479</v>
      </c>
      <c r="M757" s="396" t="s">
        <v>4480</v>
      </c>
      <c r="N757" s="291"/>
      <c r="O757" s="291"/>
      <c r="P757" s="291"/>
      <c r="Q757" s="291"/>
      <c r="R757" s="291"/>
      <c r="S757" s="291"/>
      <c r="T757" s="291"/>
      <c r="U757" s="291"/>
      <c r="V757" s="291"/>
      <c r="W757" s="291"/>
      <c r="X757" s="313"/>
      <c r="Y757" s="120"/>
      <c r="Z757" s="85"/>
      <c r="AA757" s="121"/>
      <c r="AB757" s="60"/>
      <c r="AC757" s="61"/>
      <c r="AD757" s="61"/>
      <c r="AE757" s="5"/>
      <c r="AF757" s="6"/>
      <c r="AG757" s="7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</row>
    <row r="758" spans="1:51" ht="20.25" customHeight="1">
      <c r="A758" s="74">
        <v>735</v>
      </c>
      <c r="B758" s="74">
        <v>36</v>
      </c>
      <c r="C758" s="75" t="s">
        <v>1678</v>
      </c>
      <c r="D758" s="76" t="s">
        <v>3306</v>
      </c>
      <c r="E758" s="76" t="s">
        <v>4481</v>
      </c>
      <c r="F758" s="57">
        <v>32542348836</v>
      </c>
      <c r="G758" s="76" t="s">
        <v>4482</v>
      </c>
      <c r="H758" s="77" t="str">
        <f>HYPERLINK("mailto:skola@os-tesla.hr","skola@os-tesla.hr")</f>
        <v>skola@os-tesla.hr</v>
      </c>
      <c r="I758" s="76" t="s">
        <v>416</v>
      </c>
      <c r="J758" s="76" t="s">
        <v>955</v>
      </c>
      <c r="K758" s="58">
        <v>11</v>
      </c>
      <c r="L758" s="76" t="s">
        <v>33</v>
      </c>
      <c r="M758" s="396" t="s">
        <v>4483</v>
      </c>
      <c r="N758" s="291"/>
      <c r="O758" s="291"/>
      <c r="P758" s="291"/>
      <c r="Q758" s="291"/>
      <c r="R758" s="291"/>
      <c r="S758" s="291"/>
      <c r="T758" s="291"/>
      <c r="U758" s="291"/>
      <c r="V758" s="291"/>
      <c r="W758" s="291"/>
      <c r="X758" s="317"/>
      <c r="Y758" s="120"/>
      <c r="Z758" s="60"/>
      <c r="AA758" s="60"/>
      <c r="AB758" s="60"/>
      <c r="AC758" s="61"/>
      <c r="AD758" s="61"/>
      <c r="AE758" s="5"/>
      <c r="AF758" s="6"/>
      <c r="AG758" s="7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</row>
    <row r="759" spans="1:51" ht="20.25" customHeight="1">
      <c r="A759" s="74">
        <v>736</v>
      </c>
      <c r="B759" s="74">
        <v>37</v>
      </c>
      <c r="C759" s="75" t="s">
        <v>4484</v>
      </c>
      <c r="D759" s="76" t="s">
        <v>4485</v>
      </c>
      <c r="E759" s="76" t="s">
        <v>4486</v>
      </c>
      <c r="F759" s="57">
        <v>63019353660</v>
      </c>
      <c r="G759" s="76" t="s">
        <v>4487</v>
      </c>
      <c r="H759" s="83" t="s">
        <v>2615</v>
      </c>
      <c r="I759" s="76" t="s">
        <v>331</v>
      </c>
      <c r="J759" s="76" t="s">
        <v>161</v>
      </c>
      <c r="K759" s="58">
        <v>4</v>
      </c>
      <c r="L759" s="76" t="s">
        <v>216</v>
      </c>
      <c r="M759" s="413" t="s">
        <v>4488</v>
      </c>
      <c r="N759" s="293"/>
      <c r="O759" s="293"/>
      <c r="P759" s="293"/>
      <c r="Q759" s="293"/>
      <c r="R759" s="293"/>
      <c r="S759" s="293"/>
      <c r="T759" s="293"/>
      <c r="U759" s="293"/>
      <c r="V759" s="293"/>
      <c r="W759" s="293"/>
      <c r="X759" s="317"/>
      <c r="Y759" s="88"/>
      <c r="Z759" s="60"/>
      <c r="AA759" s="60"/>
      <c r="AB759" s="60"/>
      <c r="AC759" s="61"/>
      <c r="AD759" s="61"/>
      <c r="AE759" s="5"/>
      <c r="AF759" s="6"/>
      <c r="AG759" s="7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</row>
    <row r="760" spans="1:51" ht="20.25" customHeight="1">
      <c r="A760" s="74">
        <v>737</v>
      </c>
      <c r="B760" s="74">
        <v>38</v>
      </c>
      <c r="C760" s="75" t="s">
        <v>4489</v>
      </c>
      <c r="D760" s="76" t="s">
        <v>4490</v>
      </c>
      <c r="E760" s="76" t="s">
        <v>4491</v>
      </c>
      <c r="F760" s="57">
        <v>84283102588</v>
      </c>
      <c r="G760" s="76" t="s">
        <v>4492</v>
      </c>
      <c r="H760" s="77" t="str">
        <f>HYPERLINK("mailto:os-igrandje@os-igrandje-soblinec.skole.hr","os-igrandje@os-igrandje-soblinec.skole.hr")</f>
        <v>os-igrandje@os-igrandje-soblinec.skole.hr</v>
      </c>
      <c r="I760" s="76" t="s">
        <v>416</v>
      </c>
      <c r="J760" s="76" t="s">
        <v>417</v>
      </c>
      <c r="K760" s="58">
        <v>3</v>
      </c>
      <c r="L760" s="76" t="s">
        <v>1884</v>
      </c>
      <c r="M760" s="396" t="s">
        <v>4343</v>
      </c>
      <c r="N760" s="291"/>
      <c r="O760" s="291"/>
      <c r="P760" s="291"/>
      <c r="Q760" s="291"/>
      <c r="R760" s="291"/>
      <c r="S760" s="291"/>
      <c r="T760" s="291"/>
      <c r="U760" s="291"/>
      <c r="V760" s="291"/>
      <c r="W760" s="291"/>
      <c r="X760" s="317"/>
      <c r="Y760" s="277"/>
      <c r="Z760" s="60"/>
      <c r="AA760" s="60"/>
      <c r="AB760" s="60"/>
      <c r="AC760" s="61"/>
      <c r="AD760" s="61"/>
      <c r="AE760" s="5"/>
      <c r="AF760" s="6"/>
      <c r="AG760" s="7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</row>
    <row r="761" spans="1:51" ht="20.25" customHeight="1">
      <c r="A761" s="74">
        <v>738</v>
      </c>
      <c r="B761" s="74">
        <v>39</v>
      </c>
      <c r="C761" s="75" t="s">
        <v>4493</v>
      </c>
      <c r="D761" s="76" t="s">
        <v>4494</v>
      </c>
      <c r="E761" s="76" t="s">
        <v>4495</v>
      </c>
      <c r="F761" s="57">
        <v>44900859510</v>
      </c>
      <c r="G761" s="76" t="s">
        <v>4496</v>
      </c>
      <c r="H761" s="83" t="s">
        <v>4497</v>
      </c>
      <c r="I761" s="76" t="s">
        <v>40</v>
      </c>
      <c r="J761" s="76" t="s">
        <v>4498</v>
      </c>
      <c r="K761" s="58">
        <v>5</v>
      </c>
      <c r="L761" s="76" t="s">
        <v>108</v>
      </c>
      <c r="M761" s="396" t="s">
        <v>4499</v>
      </c>
      <c r="N761" s="291"/>
      <c r="O761" s="291"/>
      <c r="P761" s="291"/>
      <c r="Q761" s="291"/>
      <c r="R761" s="291"/>
      <c r="S761" s="291"/>
      <c r="T761" s="291"/>
      <c r="U761" s="291"/>
      <c r="V761" s="291"/>
      <c r="W761" s="291"/>
      <c r="X761" s="317"/>
      <c r="Y761" s="120"/>
      <c r="Z761" s="60"/>
      <c r="AA761" s="60"/>
      <c r="AB761" s="60"/>
      <c r="AC761" s="61"/>
      <c r="AD761" s="61"/>
      <c r="AE761" s="5"/>
      <c r="AF761" s="6"/>
      <c r="AG761" s="7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</row>
    <row r="762" spans="1:51" ht="20.25" customHeight="1">
      <c r="A762" s="74">
        <v>739</v>
      </c>
      <c r="B762" s="74">
        <v>40</v>
      </c>
      <c r="C762" s="75" t="s">
        <v>4500</v>
      </c>
      <c r="D762" s="76" t="s">
        <v>4501</v>
      </c>
      <c r="E762" s="76" t="s">
        <v>4502</v>
      </c>
      <c r="F762" s="57">
        <v>68487984198</v>
      </c>
      <c r="G762" s="76" t="s">
        <v>4503</v>
      </c>
      <c r="H762" s="83" t="s">
        <v>4504</v>
      </c>
      <c r="I762" s="76" t="s">
        <v>350</v>
      </c>
      <c r="J762" s="76" t="s">
        <v>351</v>
      </c>
      <c r="K762" s="58">
        <v>6</v>
      </c>
      <c r="L762" s="76" t="s">
        <v>595</v>
      </c>
      <c r="M762" s="396" t="s">
        <v>4505</v>
      </c>
      <c r="N762" s="291"/>
      <c r="O762" s="291"/>
      <c r="P762" s="291"/>
      <c r="Q762" s="291"/>
      <c r="R762" s="291"/>
      <c r="S762" s="291"/>
      <c r="T762" s="291"/>
      <c r="U762" s="291"/>
      <c r="V762" s="291"/>
      <c r="W762" s="291"/>
      <c r="X762" s="317"/>
      <c r="Y762" s="120"/>
      <c r="Z762" s="60"/>
      <c r="AA762" s="60"/>
      <c r="AB762" s="60"/>
      <c r="AC762" s="61"/>
      <c r="AD762" s="61"/>
      <c r="AE762" s="5"/>
      <c r="AF762" s="6"/>
      <c r="AG762" s="7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</row>
    <row r="763" spans="1:51" ht="20.25" customHeight="1">
      <c r="A763" s="74">
        <v>740</v>
      </c>
      <c r="B763" s="74">
        <v>41</v>
      </c>
      <c r="C763" s="75" t="s">
        <v>4506</v>
      </c>
      <c r="D763" s="76" t="s">
        <v>4507</v>
      </c>
      <c r="E763" s="76" t="s">
        <v>4508</v>
      </c>
      <c r="F763" s="57">
        <v>52960882634</v>
      </c>
      <c r="G763" s="76" t="s">
        <v>4509</v>
      </c>
      <c r="H763" s="83" t="s">
        <v>4510</v>
      </c>
      <c r="I763" s="76" t="s">
        <v>455</v>
      </c>
      <c r="J763" s="76" t="s">
        <v>2887</v>
      </c>
      <c r="K763" s="58">
        <v>3</v>
      </c>
      <c r="L763" s="76" t="s">
        <v>216</v>
      </c>
      <c r="M763" s="396"/>
      <c r="N763" s="291"/>
      <c r="O763" s="291"/>
      <c r="P763" s="291"/>
      <c r="Q763" s="291"/>
      <c r="R763" s="291"/>
      <c r="S763" s="291"/>
      <c r="T763" s="291"/>
      <c r="U763" s="291"/>
      <c r="V763" s="291"/>
      <c r="W763" s="291"/>
      <c r="X763" s="317"/>
      <c r="Y763" s="59"/>
      <c r="Z763" s="60"/>
      <c r="AA763" s="60"/>
      <c r="AB763" s="85"/>
      <c r="AC763" s="61"/>
      <c r="AD763" s="61"/>
      <c r="AE763" s="5"/>
      <c r="AF763" s="6"/>
      <c r="AG763" s="7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</row>
    <row r="764" spans="1:51" ht="20.25" customHeight="1">
      <c r="A764" s="74">
        <v>741</v>
      </c>
      <c r="B764" s="74">
        <v>42</v>
      </c>
      <c r="C764" s="75" t="s">
        <v>4511</v>
      </c>
      <c r="D764" s="76" t="s">
        <v>4512</v>
      </c>
      <c r="E764" s="76" t="s">
        <v>4513</v>
      </c>
      <c r="F764" s="131">
        <v>72166604204</v>
      </c>
      <c r="G764" s="76" t="s">
        <v>4514</v>
      </c>
      <c r="H764" s="83" t="s">
        <v>4515</v>
      </c>
      <c r="I764" s="76" t="s">
        <v>40</v>
      </c>
      <c r="J764" s="76" t="s">
        <v>493</v>
      </c>
      <c r="K764" s="58"/>
      <c r="L764" s="76" t="s">
        <v>42</v>
      </c>
      <c r="M764" s="396"/>
      <c r="N764" s="291"/>
      <c r="O764" s="291"/>
      <c r="P764" s="291"/>
      <c r="Q764" s="291"/>
      <c r="R764" s="291"/>
      <c r="S764" s="291"/>
      <c r="T764" s="291"/>
      <c r="U764" s="291"/>
      <c r="V764" s="291"/>
      <c r="W764" s="291"/>
      <c r="X764" s="386"/>
      <c r="Y764" s="266"/>
      <c r="Z764" s="60"/>
      <c r="AA764" s="60"/>
      <c r="AB764" s="96"/>
      <c r="AC764" s="61"/>
      <c r="AD764" s="61"/>
      <c r="AE764" s="5"/>
      <c r="AF764" s="6"/>
      <c r="AG764" s="7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</row>
    <row r="765" spans="1:51" ht="20.25" customHeight="1">
      <c r="A765" s="74">
        <v>742</v>
      </c>
      <c r="B765" s="74">
        <v>43</v>
      </c>
      <c r="C765" s="75" t="s">
        <v>4516</v>
      </c>
      <c r="D765" s="76" t="s">
        <v>4517</v>
      </c>
      <c r="E765" s="76" t="s">
        <v>4518</v>
      </c>
      <c r="F765" s="57">
        <v>68540752075</v>
      </c>
      <c r="G765" s="76" t="s">
        <v>4519</v>
      </c>
      <c r="H765" s="83" t="s">
        <v>4520</v>
      </c>
      <c r="I765" s="76" t="s">
        <v>350</v>
      </c>
      <c r="J765" s="76" t="s">
        <v>351</v>
      </c>
      <c r="K765" s="58">
        <v>5</v>
      </c>
      <c r="L765" s="76" t="s">
        <v>515</v>
      </c>
      <c r="M765" s="396" t="s">
        <v>4521</v>
      </c>
      <c r="N765" s="291"/>
      <c r="O765" s="291"/>
      <c r="P765" s="291"/>
      <c r="Q765" s="291"/>
      <c r="R765" s="291"/>
      <c r="S765" s="291"/>
      <c r="T765" s="291"/>
      <c r="U765" s="291"/>
      <c r="V765" s="291"/>
      <c r="W765" s="291"/>
      <c r="X765" s="388"/>
      <c r="Y765" s="76"/>
      <c r="Z765" s="60"/>
      <c r="AA765" s="60"/>
      <c r="AB765" s="96"/>
      <c r="AC765" s="61"/>
      <c r="AD765" s="61"/>
      <c r="AE765" s="5"/>
      <c r="AF765" s="6"/>
      <c r="AG765" s="7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</row>
    <row r="766" spans="1:51" ht="20.25" customHeight="1">
      <c r="A766" s="74">
        <v>743</v>
      </c>
      <c r="B766" s="74">
        <v>44</v>
      </c>
      <c r="C766" s="75" t="s">
        <v>2322</v>
      </c>
      <c r="D766" s="76" t="s">
        <v>4522</v>
      </c>
      <c r="E766" s="76" t="s">
        <v>4523</v>
      </c>
      <c r="F766" s="84" t="s">
        <v>4524</v>
      </c>
      <c r="G766" s="76" t="s">
        <v>4525</v>
      </c>
      <c r="H766" s="77" t="s">
        <v>5125</v>
      </c>
      <c r="I766" s="76" t="s">
        <v>331</v>
      </c>
      <c r="J766" s="76" t="s">
        <v>259</v>
      </c>
      <c r="K766" s="58">
        <v>5</v>
      </c>
      <c r="L766" s="76" t="s">
        <v>216</v>
      </c>
      <c r="M766" s="396" t="s">
        <v>4526</v>
      </c>
      <c r="N766" s="291"/>
      <c r="O766" s="291"/>
      <c r="P766" s="291"/>
      <c r="Q766" s="291"/>
      <c r="R766" s="291"/>
      <c r="S766" s="291"/>
      <c r="T766" s="291"/>
      <c r="U766" s="291"/>
      <c r="V766" s="291"/>
      <c r="W766" s="291"/>
      <c r="X766" s="389"/>
      <c r="Y766" s="120"/>
      <c r="Z766" s="60"/>
      <c r="AA766" s="60"/>
      <c r="AB766" s="60"/>
      <c r="AC766" s="61"/>
      <c r="AD766" s="61"/>
      <c r="AE766" s="5"/>
      <c r="AF766" s="6"/>
      <c r="AG766" s="7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</row>
    <row r="767" spans="1:51" ht="20.25" customHeight="1">
      <c r="A767" s="74">
        <v>744</v>
      </c>
      <c r="B767" s="74">
        <v>45</v>
      </c>
      <c r="C767" s="75" t="s">
        <v>772</v>
      </c>
      <c r="D767" s="76" t="s">
        <v>773</v>
      </c>
      <c r="E767" s="76" t="s">
        <v>4527</v>
      </c>
      <c r="F767" s="57">
        <v>34020671941</v>
      </c>
      <c r="G767" s="76" t="s">
        <v>4528</v>
      </c>
      <c r="H767" s="83" t="s">
        <v>5173</v>
      </c>
      <c r="I767" s="76" t="s">
        <v>331</v>
      </c>
      <c r="J767" s="76" t="s">
        <v>161</v>
      </c>
      <c r="K767" s="58">
        <v>5</v>
      </c>
      <c r="L767" s="76" t="s">
        <v>980</v>
      </c>
      <c r="M767" s="396" t="s">
        <v>1428</v>
      </c>
      <c r="N767" s="291"/>
      <c r="O767" s="291"/>
      <c r="P767" s="291"/>
      <c r="Q767" s="291"/>
      <c r="R767" s="291"/>
      <c r="S767" s="291"/>
      <c r="T767" s="291"/>
      <c r="U767" s="291"/>
      <c r="V767" s="291"/>
      <c r="W767" s="291"/>
      <c r="X767" s="317"/>
      <c r="Y767" s="120"/>
      <c r="Z767" s="60"/>
      <c r="AA767" s="60"/>
      <c r="AB767" s="60"/>
      <c r="AC767" s="61"/>
      <c r="AD767" s="61"/>
      <c r="AE767" s="8"/>
      <c r="AF767" s="9"/>
      <c r="AG767" s="10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</row>
    <row r="768" spans="1:51" ht="20.25" customHeight="1">
      <c r="A768" s="74">
        <v>745</v>
      </c>
      <c r="B768" s="74">
        <v>46</v>
      </c>
      <c r="C768" s="75" t="s">
        <v>4529</v>
      </c>
      <c r="D768" s="76" t="s">
        <v>4530</v>
      </c>
      <c r="E768" s="76" t="s">
        <v>4531</v>
      </c>
      <c r="F768" s="84" t="s">
        <v>4532</v>
      </c>
      <c r="G768" s="76" t="s">
        <v>4533</v>
      </c>
      <c r="H768" s="93" t="s">
        <v>4534</v>
      </c>
      <c r="I768" s="76" t="s">
        <v>385</v>
      </c>
      <c r="J768" s="76" t="s">
        <v>1050</v>
      </c>
      <c r="K768" s="58">
        <v>3</v>
      </c>
      <c r="L768" s="58" t="s">
        <v>1051</v>
      </c>
      <c r="M768" s="396" t="s">
        <v>4535</v>
      </c>
      <c r="N768" s="291"/>
      <c r="O768" s="291"/>
      <c r="P768" s="291"/>
      <c r="Q768" s="291"/>
      <c r="R768" s="291"/>
      <c r="S768" s="291"/>
      <c r="T768" s="291"/>
      <c r="U768" s="291"/>
      <c r="V768" s="291"/>
      <c r="W768" s="291"/>
      <c r="X768" s="317"/>
      <c r="Y768" s="59"/>
      <c r="Z768" s="60"/>
      <c r="AA768" s="60"/>
      <c r="AB768" s="103"/>
      <c r="AC768" s="61"/>
      <c r="AD768" s="61"/>
      <c r="AE768" s="8"/>
      <c r="AF768" s="9"/>
      <c r="AG768" s="10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</row>
    <row r="769" spans="1:51" ht="20.25" customHeight="1">
      <c r="A769" s="74">
        <v>746</v>
      </c>
      <c r="B769" s="74">
        <v>47</v>
      </c>
      <c r="C769" s="75" t="s">
        <v>4536</v>
      </c>
      <c r="D769" s="76" t="s">
        <v>4537</v>
      </c>
      <c r="E769" s="76" t="s">
        <v>4538</v>
      </c>
      <c r="F769" s="278" t="s">
        <v>4539</v>
      </c>
      <c r="G769" s="88" t="s">
        <v>4540</v>
      </c>
      <c r="H769" s="158" t="s">
        <v>4541</v>
      </c>
      <c r="I769" s="76" t="s">
        <v>106</v>
      </c>
      <c r="J769" s="76" t="s">
        <v>107</v>
      </c>
      <c r="K769" s="58">
        <v>5</v>
      </c>
      <c r="L769" s="58" t="s">
        <v>2519</v>
      </c>
      <c r="M769" s="396" t="s">
        <v>4542</v>
      </c>
      <c r="N769" s="291"/>
      <c r="O769" s="291"/>
      <c r="P769" s="291"/>
      <c r="Q769" s="291"/>
      <c r="R769" s="291"/>
      <c r="S769" s="291"/>
      <c r="T769" s="291"/>
      <c r="U769" s="291"/>
      <c r="V769" s="291"/>
      <c r="W769" s="291"/>
      <c r="X769" s="317"/>
      <c r="Y769" s="59"/>
      <c r="Z769" s="60"/>
      <c r="AA769" s="60"/>
      <c r="AB769" s="103"/>
      <c r="AC769" s="61"/>
      <c r="AD769" s="61"/>
      <c r="AE769" s="8"/>
      <c r="AF769" s="9"/>
      <c r="AG769" s="10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</row>
    <row r="770" spans="1:51" ht="20.25" customHeight="1">
      <c r="A770" s="74">
        <v>747</v>
      </c>
      <c r="B770" s="74">
        <v>48</v>
      </c>
      <c r="C770" s="75" t="s">
        <v>4543</v>
      </c>
      <c r="D770" s="76" t="s">
        <v>5126</v>
      </c>
      <c r="E770" s="76" t="s">
        <v>4544</v>
      </c>
      <c r="F770" s="84" t="s">
        <v>4545</v>
      </c>
      <c r="G770" s="76" t="s">
        <v>4546</v>
      </c>
      <c r="H770" s="77" t="s">
        <v>5127</v>
      </c>
      <c r="I770" s="76" t="s">
        <v>173</v>
      </c>
      <c r="J770" s="76" t="s">
        <v>4547</v>
      </c>
      <c r="K770" s="58">
        <v>3</v>
      </c>
      <c r="L770" s="58" t="s">
        <v>410</v>
      </c>
      <c r="M770" s="396" t="s">
        <v>4548</v>
      </c>
      <c r="N770" s="291"/>
      <c r="O770" s="291"/>
      <c r="P770" s="291"/>
      <c r="Q770" s="291"/>
      <c r="R770" s="291"/>
      <c r="S770" s="291"/>
      <c r="T770" s="291"/>
      <c r="U770" s="291"/>
      <c r="V770" s="291"/>
      <c r="W770" s="291"/>
      <c r="X770" s="317"/>
      <c r="Y770" s="59"/>
      <c r="Z770" s="60"/>
      <c r="AA770" s="60"/>
      <c r="AB770" s="104"/>
      <c r="AC770" s="61"/>
      <c r="AD770" s="61"/>
      <c r="AE770" s="5"/>
      <c r="AF770" s="6"/>
      <c r="AG770" s="7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</row>
    <row r="771" spans="1:51" ht="20.25" customHeight="1">
      <c r="A771" s="74">
        <v>748</v>
      </c>
      <c r="B771" s="74">
        <v>49</v>
      </c>
      <c r="C771" s="75" t="s">
        <v>4549</v>
      </c>
      <c r="D771" s="76" t="s">
        <v>3582</v>
      </c>
      <c r="E771" s="76" t="s">
        <v>4550</v>
      </c>
      <c r="F771" s="84" t="s">
        <v>4551</v>
      </c>
      <c r="G771" s="76" t="s">
        <v>4552</v>
      </c>
      <c r="H771" s="83" t="s">
        <v>4553</v>
      </c>
      <c r="I771" s="76" t="s">
        <v>40</v>
      </c>
      <c r="J771" s="76" t="s">
        <v>493</v>
      </c>
      <c r="K771" s="58">
        <v>2</v>
      </c>
      <c r="L771" s="58" t="s">
        <v>42</v>
      </c>
      <c r="M771" s="396" t="s">
        <v>4554</v>
      </c>
      <c r="N771" s="291"/>
      <c r="O771" s="291"/>
      <c r="P771" s="291"/>
      <c r="Q771" s="291"/>
      <c r="R771" s="291"/>
      <c r="S771" s="291"/>
      <c r="T771" s="291"/>
      <c r="U771" s="291"/>
      <c r="V771" s="291"/>
      <c r="W771" s="291"/>
      <c r="X771" s="317"/>
      <c r="Y771" s="59"/>
      <c r="Z771" s="60"/>
      <c r="AA771" s="60"/>
      <c r="AB771" s="103"/>
      <c r="AC771" s="61"/>
      <c r="AD771" s="61"/>
      <c r="AE771" s="12"/>
      <c r="AF771" s="13"/>
      <c r="AG771" s="7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</row>
    <row r="772" spans="1:51" ht="20.25" customHeight="1">
      <c r="A772" s="74">
        <v>749</v>
      </c>
      <c r="B772" s="74">
        <v>50</v>
      </c>
      <c r="C772" s="75" t="s">
        <v>4555</v>
      </c>
      <c r="D772" s="76" t="s">
        <v>4556</v>
      </c>
      <c r="E772" s="76" t="s">
        <v>4557</v>
      </c>
      <c r="F772" s="84" t="s">
        <v>4558</v>
      </c>
      <c r="G772" s="76" t="s">
        <v>4559</v>
      </c>
      <c r="H772" s="77" t="s">
        <v>5128</v>
      </c>
      <c r="I772" s="76" t="s">
        <v>331</v>
      </c>
      <c r="J772" s="76" t="s">
        <v>161</v>
      </c>
      <c r="K772" s="58">
        <v>8</v>
      </c>
      <c r="L772" s="76" t="s">
        <v>24</v>
      </c>
      <c r="M772" s="396" t="s">
        <v>4560</v>
      </c>
      <c r="N772" s="291"/>
      <c r="O772" s="291"/>
      <c r="P772" s="291"/>
      <c r="Q772" s="291"/>
      <c r="R772" s="291"/>
      <c r="S772" s="291"/>
      <c r="T772" s="291"/>
      <c r="U772" s="291"/>
      <c r="V772" s="291"/>
      <c r="W772" s="291"/>
      <c r="X772" s="317"/>
      <c r="Y772" s="59"/>
      <c r="Z772" s="85"/>
      <c r="AA772" s="85"/>
      <c r="AB772" s="60"/>
      <c r="AC772" s="61"/>
      <c r="AD772" s="61"/>
      <c r="AE772" s="5"/>
      <c r="AF772" s="6"/>
      <c r="AG772" s="7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</row>
    <row r="773" spans="1:51" ht="20.25" customHeight="1">
      <c r="A773" s="74">
        <v>750</v>
      </c>
      <c r="B773" s="74">
        <v>51</v>
      </c>
      <c r="C773" s="75" t="s">
        <v>4561</v>
      </c>
      <c r="D773" s="76" t="s">
        <v>4562</v>
      </c>
      <c r="E773" s="76" t="s">
        <v>4563</v>
      </c>
      <c r="F773" s="84" t="s">
        <v>4564</v>
      </c>
      <c r="G773" s="76" t="s">
        <v>4565</v>
      </c>
      <c r="H773" s="83" t="s">
        <v>4566</v>
      </c>
      <c r="I773" s="76" t="s">
        <v>173</v>
      </c>
      <c r="J773" s="76" t="s">
        <v>322</v>
      </c>
      <c r="K773" s="58">
        <v>5</v>
      </c>
      <c r="L773" s="76" t="s">
        <v>4567</v>
      </c>
      <c r="M773" s="396" t="s">
        <v>4568</v>
      </c>
      <c r="N773" s="291"/>
      <c r="O773" s="291"/>
      <c r="P773" s="291"/>
      <c r="Q773" s="291"/>
      <c r="R773" s="291"/>
      <c r="S773" s="291"/>
      <c r="T773" s="291"/>
      <c r="U773" s="291"/>
      <c r="V773" s="291"/>
      <c r="W773" s="291"/>
      <c r="X773" s="313"/>
      <c r="Y773" s="120"/>
      <c r="Z773" s="60"/>
      <c r="AA773" s="60"/>
      <c r="AB773" s="85"/>
      <c r="AC773" s="61"/>
      <c r="AD773" s="61"/>
      <c r="AE773" s="5"/>
      <c r="AF773" s="6"/>
      <c r="AG773" s="7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</row>
    <row r="774" spans="1:51" ht="20.25" customHeight="1">
      <c r="A774" s="74">
        <v>751</v>
      </c>
      <c r="B774" s="74">
        <v>52</v>
      </c>
      <c r="C774" s="75" t="s">
        <v>4569</v>
      </c>
      <c r="D774" s="76" t="s">
        <v>4570</v>
      </c>
      <c r="E774" s="76" t="s">
        <v>4571</v>
      </c>
      <c r="F774" s="57">
        <v>86895308451</v>
      </c>
      <c r="G774" s="76" t="s">
        <v>4572</v>
      </c>
      <c r="H774" s="77" t="s">
        <v>5129</v>
      </c>
      <c r="I774" s="76" t="s">
        <v>430</v>
      </c>
      <c r="J774" s="76" t="s">
        <v>1560</v>
      </c>
      <c r="K774" s="58">
        <v>2</v>
      </c>
      <c r="L774" s="76" t="s">
        <v>4573</v>
      </c>
      <c r="M774" s="396" t="s">
        <v>4574</v>
      </c>
      <c r="N774" s="291"/>
      <c r="O774" s="291"/>
      <c r="P774" s="291"/>
      <c r="Q774" s="291"/>
      <c r="R774" s="291"/>
      <c r="S774" s="291"/>
      <c r="T774" s="291"/>
      <c r="U774" s="291"/>
      <c r="V774" s="291"/>
      <c r="W774" s="291"/>
      <c r="X774" s="313"/>
      <c r="Y774" s="120"/>
      <c r="Z774" s="85"/>
      <c r="AA774" s="60"/>
      <c r="AB774" s="60"/>
      <c r="AC774" s="61"/>
      <c r="AD774" s="61"/>
      <c r="AE774" s="5"/>
      <c r="AF774" s="6"/>
      <c r="AG774" s="7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</row>
    <row r="775" spans="1:51" ht="20.25" customHeight="1">
      <c r="A775" s="74">
        <v>752</v>
      </c>
      <c r="B775" s="74">
        <v>53</v>
      </c>
      <c r="C775" s="75" t="s">
        <v>4575</v>
      </c>
      <c r="D775" s="76" t="s">
        <v>4576</v>
      </c>
      <c r="E775" s="76" t="s">
        <v>4577</v>
      </c>
      <c r="F775" s="57">
        <v>34291434133</v>
      </c>
      <c r="G775" s="76" t="s">
        <v>4578</v>
      </c>
      <c r="H775" s="83" t="s">
        <v>4579</v>
      </c>
      <c r="I775" s="76" t="s">
        <v>4580</v>
      </c>
      <c r="J775" s="76" t="s">
        <v>161</v>
      </c>
      <c r="K775" s="58">
        <v>5</v>
      </c>
      <c r="L775" s="76" t="s">
        <v>980</v>
      </c>
      <c r="M775" s="396" t="s">
        <v>4581</v>
      </c>
      <c r="N775" s="291"/>
      <c r="O775" s="291"/>
      <c r="P775" s="291"/>
      <c r="Q775" s="291"/>
      <c r="R775" s="291"/>
      <c r="S775" s="291"/>
      <c r="T775" s="291"/>
      <c r="U775" s="291"/>
      <c r="V775" s="291"/>
      <c r="W775" s="291"/>
      <c r="X775" s="313"/>
      <c r="Y775" s="59"/>
      <c r="Z775" s="85"/>
      <c r="AA775" s="60"/>
      <c r="AB775" s="85"/>
      <c r="AC775" s="61"/>
      <c r="AD775" s="61"/>
      <c r="AE775" s="5"/>
      <c r="AF775" s="6"/>
      <c r="AG775" s="7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</row>
    <row r="776" spans="1:51" ht="20.25" customHeight="1">
      <c r="A776" s="74">
        <v>753</v>
      </c>
      <c r="B776" s="74">
        <v>54</v>
      </c>
      <c r="C776" s="75" t="s">
        <v>4582</v>
      </c>
      <c r="D776" s="76" t="s">
        <v>4583</v>
      </c>
      <c r="E776" s="76" t="s">
        <v>4584</v>
      </c>
      <c r="F776" s="57">
        <v>76234985768</v>
      </c>
      <c r="G776" s="76" t="s">
        <v>4585</v>
      </c>
      <c r="H776" s="77" t="s">
        <v>5130</v>
      </c>
      <c r="I776" s="76" t="s">
        <v>828</v>
      </c>
      <c r="J776" s="57"/>
      <c r="K776" s="58">
        <v>4</v>
      </c>
      <c r="L776" s="76" t="s">
        <v>4586</v>
      </c>
      <c r="M776" s="396"/>
      <c r="N776" s="291"/>
      <c r="O776" s="291"/>
      <c r="P776" s="291"/>
      <c r="Q776" s="291"/>
      <c r="R776" s="291"/>
      <c r="S776" s="291"/>
      <c r="T776" s="291"/>
      <c r="U776" s="291"/>
      <c r="V776" s="291"/>
      <c r="W776" s="291"/>
      <c r="X776" s="317"/>
      <c r="Y776" s="120"/>
      <c r="Z776" s="60"/>
      <c r="AA776" s="60"/>
      <c r="AB776" s="95"/>
      <c r="AC776" s="61"/>
      <c r="AD776" s="61"/>
      <c r="AE776" s="8"/>
      <c r="AF776" s="9"/>
      <c r="AG776" s="10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</row>
    <row r="777" spans="1:51" ht="20.25" customHeight="1">
      <c r="A777" s="74">
        <v>754</v>
      </c>
      <c r="B777" s="74">
        <v>55</v>
      </c>
      <c r="C777" s="75" t="s">
        <v>4587</v>
      </c>
      <c r="D777" s="76" t="s">
        <v>4588</v>
      </c>
      <c r="E777" s="76" t="s">
        <v>4589</v>
      </c>
      <c r="F777" s="57">
        <v>87153754672</v>
      </c>
      <c r="G777" s="76" t="s">
        <v>4590</v>
      </c>
      <c r="H777" s="83" t="s">
        <v>4591</v>
      </c>
      <c r="I777" s="76" t="s">
        <v>408</v>
      </c>
      <c r="J777" s="76" t="s">
        <v>409</v>
      </c>
      <c r="K777" s="58">
        <v>4</v>
      </c>
      <c r="L777" s="76" t="s">
        <v>4062</v>
      </c>
      <c r="M777" s="396" t="s">
        <v>4592</v>
      </c>
      <c r="N777" s="291"/>
      <c r="O777" s="291"/>
      <c r="P777" s="291"/>
      <c r="Q777" s="291"/>
      <c r="R777" s="291"/>
      <c r="S777" s="291"/>
      <c r="T777" s="291"/>
      <c r="U777" s="291"/>
      <c r="V777" s="291"/>
      <c r="W777" s="291"/>
      <c r="X777" s="313"/>
      <c r="Y777" s="120"/>
      <c r="Z777" s="60"/>
      <c r="AA777" s="60"/>
      <c r="AB777" s="121"/>
      <c r="AC777" s="61"/>
      <c r="AD777" s="61"/>
      <c r="AE777" s="5"/>
      <c r="AF777" s="6"/>
      <c r="AG777" s="7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</row>
    <row r="778" spans="1:51" ht="20.25" customHeight="1">
      <c r="A778" s="74">
        <v>755</v>
      </c>
      <c r="B778" s="74">
        <v>56</v>
      </c>
      <c r="C778" s="75" t="s">
        <v>782</v>
      </c>
      <c r="D778" s="76" t="s">
        <v>783</v>
      </c>
      <c r="E778" s="76" t="s">
        <v>4486</v>
      </c>
      <c r="F778" s="57">
        <v>24154741411</v>
      </c>
      <c r="G778" s="76" t="s">
        <v>4593</v>
      </c>
      <c r="H778" s="83" t="s">
        <v>1575</v>
      </c>
      <c r="I778" s="76" t="s">
        <v>1018</v>
      </c>
      <c r="J778" s="76" t="s">
        <v>161</v>
      </c>
      <c r="K778" s="58">
        <v>7</v>
      </c>
      <c r="L778" s="76" t="s">
        <v>980</v>
      </c>
      <c r="M778" s="396" t="s">
        <v>4594</v>
      </c>
      <c r="N778" s="291"/>
      <c r="O778" s="291"/>
      <c r="P778" s="291"/>
      <c r="Q778" s="291"/>
      <c r="R778" s="291"/>
      <c r="S778" s="291"/>
      <c r="T778" s="291"/>
      <c r="U778" s="291"/>
      <c r="V778" s="291"/>
      <c r="W778" s="291"/>
      <c r="X778" s="313"/>
      <c r="Y778" s="59"/>
      <c r="Z778" s="121"/>
      <c r="AA778" s="60"/>
      <c r="AB778" s="60"/>
      <c r="AC778" s="61"/>
      <c r="AD778" s="61"/>
      <c r="AE778" s="5"/>
      <c r="AF778" s="6"/>
      <c r="AG778" s="7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</row>
    <row r="779" spans="1:51" ht="20.25" customHeight="1">
      <c r="A779" s="74">
        <v>756</v>
      </c>
      <c r="B779" s="74">
        <v>57</v>
      </c>
      <c r="C779" s="75" t="s">
        <v>4595</v>
      </c>
      <c r="D779" s="76" t="s">
        <v>4596</v>
      </c>
      <c r="E779" s="76" t="s">
        <v>4597</v>
      </c>
      <c r="F779" s="57">
        <v>67024074106</v>
      </c>
      <c r="G779" s="97" t="s">
        <v>4598</v>
      </c>
      <c r="H779" s="158" t="s">
        <v>4599</v>
      </c>
      <c r="I779" s="76" t="s">
        <v>350</v>
      </c>
      <c r="J779" s="76" t="s">
        <v>351</v>
      </c>
      <c r="K779" s="58">
        <v>6</v>
      </c>
      <c r="L779" s="76" t="s">
        <v>595</v>
      </c>
      <c r="M779" s="396" t="s">
        <v>4600</v>
      </c>
      <c r="N779" s="291"/>
      <c r="O779" s="291"/>
      <c r="P779" s="291"/>
      <c r="Q779" s="291"/>
      <c r="R779" s="291"/>
      <c r="S779" s="291"/>
      <c r="T779" s="291"/>
      <c r="U779" s="291"/>
      <c r="V779" s="291"/>
      <c r="W779" s="291"/>
      <c r="X779" s="317"/>
      <c r="Z779" s="121"/>
      <c r="AA779" s="60"/>
      <c r="AB779" s="60"/>
      <c r="AC779" s="61"/>
      <c r="AD779" s="61"/>
      <c r="AE779" s="5"/>
      <c r="AF779" s="6"/>
      <c r="AG779" s="7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</row>
    <row r="780" spans="1:51" ht="20.25" customHeight="1">
      <c r="A780" s="74">
        <v>757</v>
      </c>
      <c r="B780" s="74">
        <v>58</v>
      </c>
      <c r="C780" s="75" t="s">
        <v>4601</v>
      </c>
      <c r="D780" s="76" t="s">
        <v>4602</v>
      </c>
      <c r="E780" s="76" t="s">
        <v>4603</v>
      </c>
      <c r="F780" s="57">
        <v>28307286006</v>
      </c>
      <c r="G780" s="129" t="s">
        <v>4604</v>
      </c>
      <c r="H780" s="158" t="s">
        <v>4605</v>
      </c>
      <c r="I780" s="76" t="s">
        <v>416</v>
      </c>
      <c r="J780" s="76" t="s">
        <v>2960</v>
      </c>
      <c r="K780" s="58">
        <v>9</v>
      </c>
      <c r="L780" s="76" t="s">
        <v>4606</v>
      </c>
      <c r="M780" s="396" t="s">
        <v>4607</v>
      </c>
      <c r="N780" s="291"/>
      <c r="O780" s="291"/>
      <c r="P780" s="291"/>
      <c r="Q780" s="291"/>
      <c r="R780" s="291"/>
      <c r="S780" s="291"/>
      <c r="T780" s="291"/>
      <c r="U780" s="291"/>
      <c r="V780" s="291"/>
      <c r="W780" s="291"/>
      <c r="X780" s="314"/>
      <c r="Y780" s="120"/>
      <c r="Z780" s="60"/>
      <c r="AA780" s="60"/>
      <c r="AB780" s="103"/>
      <c r="AC780" s="61"/>
      <c r="AD780" s="61"/>
      <c r="AE780" s="8"/>
      <c r="AF780" s="9"/>
      <c r="AG780" s="10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</row>
    <row r="781" spans="1:51" ht="20.25" customHeight="1">
      <c r="A781" s="74">
        <v>758</v>
      </c>
      <c r="B781" s="74">
        <v>59</v>
      </c>
      <c r="C781" s="196" t="s">
        <v>4608</v>
      </c>
      <c r="D781" s="97" t="s">
        <v>4609</v>
      </c>
      <c r="E781" s="97" t="s">
        <v>4610</v>
      </c>
      <c r="F781" s="278" t="s">
        <v>4611</v>
      </c>
      <c r="G781" s="97" t="s">
        <v>4612</v>
      </c>
      <c r="H781" s="93" t="s">
        <v>4613</v>
      </c>
      <c r="I781" s="97"/>
      <c r="J781" s="97" t="s">
        <v>528</v>
      </c>
      <c r="K781" s="181">
        <v>4</v>
      </c>
      <c r="L781" s="131" t="s">
        <v>216</v>
      </c>
      <c r="M781" s="397" t="s">
        <v>4614</v>
      </c>
      <c r="N781" s="291"/>
      <c r="O781" s="291"/>
      <c r="P781" s="291"/>
      <c r="Q781" s="291"/>
      <c r="R781" s="291"/>
      <c r="S781" s="291"/>
      <c r="T781" s="291"/>
      <c r="U781" s="291"/>
      <c r="V781" s="291"/>
      <c r="W781" s="291"/>
      <c r="X781" s="318"/>
      <c r="Y781" s="141"/>
      <c r="Z781" s="279"/>
      <c r="AA781" s="280"/>
      <c r="AB781" s="281"/>
      <c r="AC781" s="61"/>
      <c r="AD781" s="61"/>
      <c r="AE781" s="26"/>
      <c r="AF781" s="26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4"/>
      <c r="AX781" s="4"/>
      <c r="AY781" s="4"/>
    </row>
    <row r="782" spans="1:51" ht="20.25" customHeight="1">
      <c r="A782" s="74">
        <v>759</v>
      </c>
      <c r="B782" s="74">
        <v>60</v>
      </c>
      <c r="C782" s="75" t="s">
        <v>318</v>
      </c>
      <c r="D782" s="76" t="s">
        <v>4615</v>
      </c>
      <c r="E782" s="76" t="s">
        <v>4616</v>
      </c>
      <c r="F782" s="84" t="s">
        <v>4617</v>
      </c>
      <c r="G782" s="76" t="s">
        <v>4618</v>
      </c>
      <c r="H782" s="83" t="s">
        <v>4619</v>
      </c>
      <c r="I782" s="76" t="s">
        <v>557</v>
      </c>
      <c r="J782" s="76" t="s">
        <v>540</v>
      </c>
      <c r="K782" s="58">
        <v>3</v>
      </c>
      <c r="L782" s="76" t="s">
        <v>4620</v>
      </c>
      <c r="M782" s="396" t="s">
        <v>4621</v>
      </c>
      <c r="N782" s="291"/>
      <c r="O782" s="291"/>
      <c r="P782" s="291"/>
      <c r="Q782" s="291"/>
      <c r="R782" s="291"/>
      <c r="S782" s="291"/>
      <c r="T782" s="291"/>
      <c r="U782" s="291"/>
      <c r="V782" s="291"/>
      <c r="W782" s="291"/>
      <c r="X782" s="313"/>
      <c r="Y782" s="120"/>
      <c r="Z782" s="85"/>
      <c r="AA782" s="60"/>
      <c r="AB782" s="60"/>
      <c r="AC782" s="61"/>
      <c r="AD782" s="61"/>
      <c r="AE782" s="5"/>
      <c r="AF782" s="6"/>
      <c r="AG782" s="7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</row>
    <row r="783" spans="1:51" ht="20.25" customHeight="1">
      <c r="A783" s="74">
        <v>760</v>
      </c>
      <c r="B783" s="74">
        <v>61</v>
      </c>
      <c r="C783" s="75" t="s">
        <v>4622</v>
      </c>
      <c r="D783" s="76" t="s">
        <v>4623</v>
      </c>
      <c r="E783" s="76" t="s">
        <v>4624</v>
      </c>
      <c r="F783" s="57">
        <v>61842387905</v>
      </c>
      <c r="G783" s="76" t="s">
        <v>4625</v>
      </c>
      <c r="H783" s="77" t="s">
        <v>5131</v>
      </c>
      <c r="I783" s="76" t="s">
        <v>557</v>
      </c>
      <c r="J783" s="76" t="s">
        <v>528</v>
      </c>
      <c r="K783" s="58">
        <v>5</v>
      </c>
      <c r="L783" s="76" t="s">
        <v>24</v>
      </c>
      <c r="M783" s="396" t="s">
        <v>4626</v>
      </c>
      <c r="N783" s="291"/>
      <c r="O783" s="291"/>
      <c r="P783" s="291"/>
      <c r="Q783" s="291"/>
      <c r="R783" s="291"/>
      <c r="S783" s="291"/>
      <c r="T783" s="291"/>
      <c r="U783" s="291"/>
      <c r="V783" s="291"/>
      <c r="W783" s="291"/>
      <c r="X783" s="317"/>
      <c r="Y783" s="120"/>
      <c r="Z783" s="96"/>
      <c r="AA783" s="85"/>
      <c r="AB783" s="85"/>
      <c r="AC783" s="61"/>
      <c r="AD783" s="61"/>
      <c r="AE783" s="5"/>
      <c r="AF783" s="6"/>
      <c r="AG783" s="7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</row>
    <row r="784" spans="1:51" ht="20.25" customHeight="1">
      <c r="A784" s="74">
        <v>761</v>
      </c>
      <c r="B784" s="74">
        <v>62</v>
      </c>
      <c r="C784" s="75" t="s">
        <v>4627</v>
      </c>
      <c r="D784" s="76" t="s">
        <v>4628</v>
      </c>
      <c r="E784" s="76" t="s">
        <v>4629</v>
      </c>
      <c r="F784" s="57">
        <v>55295688261</v>
      </c>
      <c r="G784" s="76" t="s">
        <v>4630</v>
      </c>
      <c r="H784" s="83" t="s">
        <v>893</v>
      </c>
      <c r="I784" s="76" t="s">
        <v>341</v>
      </c>
      <c r="J784" s="76" t="s">
        <v>332</v>
      </c>
      <c r="K784" s="58"/>
      <c r="L784" s="76" t="s">
        <v>24</v>
      </c>
      <c r="M784" s="396" t="s">
        <v>1420</v>
      </c>
      <c r="N784" s="291"/>
      <c r="O784" s="291"/>
      <c r="P784" s="291"/>
      <c r="Q784" s="291"/>
      <c r="R784" s="291"/>
      <c r="S784" s="291"/>
      <c r="T784" s="291"/>
      <c r="U784" s="291"/>
      <c r="V784" s="291"/>
      <c r="W784" s="291"/>
      <c r="X784" s="313"/>
      <c r="Y784" s="59"/>
      <c r="Z784" s="60"/>
      <c r="AA784" s="60"/>
      <c r="AB784" s="60"/>
      <c r="AC784" s="61"/>
      <c r="AD784" s="61"/>
      <c r="AE784" s="5"/>
      <c r="AF784" s="6"/>
      <c r="AG784" s="7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</row>
    <row r="785" spans="1:51" ht="20.25" customHeight="1">
      <c r="A785" s="74">
        <v>762</v>
      </c>
      <c r="B785" s="74">
        <v>63</v>
      </c>
      <c r="C785" s="75" t="s">
        <v>4631</v>
      </c>
      <c r="D785" s="76" t="s">
        <v>4632</v>
      </c>
      <c r="E785" s="76" t="s">
        <v>4633</v>
      </c>
      <c r="F785" s="57">
        <v>16745501648</v>
      </c>
      <c r="G785" s="76" t="s">
        <v>4634</v>
      </c>
      <c r="H785" s="83" t="s">
        <v>4635</v>
      </c>
      <c r="I785" s="76" t="s">
        <v>374</v>
      </c>
      <c r="J785" s="57"/>
      <c r="K785" s="58">
        <v>1</v>
      </c>
      <c r="L785" s="76" t="s">
        <v>698</v>
      </c>
      <c r="M785" s="396" t="s">
        <v>4636</v>
      </c>
      <c r="N785" s="291"/>
      <c r="O785" s="291"/>
      <c r="P785" s="291"/>
      <c r="Q785" s="291"/>
      <c r="R785" s="291"/>
      <c r="S785" s="291"/>
      <c r="T785" s="291"/>
      <c r="U785" s="291"/>
      <c r="V785" s="291"/>
      <c r="W785" s="291"/>
      <c r="X785" s="316"/>
      <c r="Y785" s="120"/>
      <c r="Z785" s="96"/>
      <c r="AA785" s="60"/>
      <c r="AB785" s="60"/>
      <c r="AC785" s="61"/>
      <c r="AD785" s="61"/>
      <c r="AE785" s="5"/>
      <c r="AF785" s="6"/>
      <c r="AG785" s="7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</row>
    <row r="786" spans="1:51" ht="20.25" customHeight="1">
      <c r="A786" s="74">
        <v>763</v>
      </c>
      <c r="B786" s="74">
        <v>64</v>
      </c>
      <c r="C786" s="75" t="s">
        <v>4637</v>
      </c>
      <c r="D786" s="76" t="s">
        <v>4638</v>
      </c>
      <c r="E786" s="76" t="s">
        <v>4639</v>
      </c>
      <c r="F786" s="57">
        <v>39884669514</v>
      </c>
      <c r="G786" s="76" t="s">
        <v>4640</v>
      </c>
      <c r="H786" s="77" t="s">
        <v>4641</v>
      </c>
      <c r="I786" s="76" t="s">
        <v>31</v>
      </c>
      <c r="J786" s="76" t="s">
        <v>1418</v>
      </c>
      <c r="K786" s="58">
        <v>4</v>
      </c>
      <c r="L786" s="76" t="s">
        <v>4642</v>
      </c>
      <c r="M786" s="396" t="s">
        <v>4643</v>
      </c>
      <c r="N786" s="291"/>
      <c r="O786" s="291"/>
      <c r="P786" s="291"/>
      <c r="Q786" s="291"/>
      <c r="R786" s="291"/>
      <c r="S786" s="291"/>
      <c r="T786" s="291"/>
      <c r="U786" s="291"/>
      <c r="V786" s="291"/>
      <c r="W786" s="291"/>
      <c r="X786" s="313"/>
      <c r="Y786" s="59"/>
      <c r="Z786" s="123"/>
      <c r="AA786" s="60"/>
      <c r="AB786" s="60"/>
      <c r="AC786" s="61"/>
      <c r="AD786" s="61"/>
      <c r="AE786" s="8"/>
      <c r="AF786" s="9"/>
      <c r="AG786" s="10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</row>
    <row r="787" spans="1:51" ht="20.25" customHeight="1">
      <c r="A787" s="74">
        <v>764</v>
      </c>
      <c r="B787" s="74">
        <v>65</v>
      </c>
      <c r="C787" s="75" t="s">
        <v>4644</v>
      </c>
      <c r="D787" s="76" t="s">
        <v>4645</v>
      </c>
      <c r="E787" s="76" t="s">
        <v>4646</v>
      </c>
      <c r="F787" s="57">
        <v>48482170643</v>
      </c>
      <c r="G787" s="76" t="s">
        <v>4647</v>
      </c>
      <c r="H787" s="126" t="s">
        <v>4648</v>
      </c>
      <c r="I787" s="76" t="s">
        <v>350</v>
      </c>
      <c r="J787" s="76" t="s">
        <v>2684</v>
      </c>
      <c r="K787" s="58">
        <v>7</v>
      </c>
      <c r="L787" s="76" t="s">
        <v>72</v>
      </c>
      <c r="M787" s="396" t="s">
        <v>4649</v>
      </c>
      <c r="N787" s="291"/>
      <c r="O787" s="291"/>
      <c r="P787" s="291"/>
      <c r="Q787" s="291"/>
      <c r="R787" s="291"/>
      <c r="S787" s="291"/>
      <c r="T787" s="291"/>
      <c r="U787" s="291"/>
      <c r="V787" s="291"/>
      <c r="W787" s="291"/>
      <c r="X787" s="317"/>
      <c r="Y787" s="120"/>
      <c r="Z787" s="60"/>
      <c r="AA787" s="60"/>
      <c r="AB787" s="60"/>
      <c r="AC787" s="61"/>
      <c r="AD787" s="61"/>
      <c r="AE787" s="8"/>
      <c r="AF787" s="9"/>
      <c r="AG787" s="10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</row>
    <row r="788" spans="1:51" ht="20.25" customHeight="1">
      <c r="A788" s="74">
        <v>765</v>
      </c>
      <c r="B788" s="74">
        <v>66</v>
      </c>
      <c r="C788" s="75" t="s">
        <v>4650</v>
      </c>
      <c r="D788" s="76" t="s">
        <v>907</v>
      </c>
      <c r="E788" s="76" t="s">
        <v>4651</v>
      </c>
      <c r="F788" s="57">
        <v>73051728774</v>
      </c>
      <c r="G788" s="76" t="s">
        <v>4652</v>
      </c>
      <c r="H788" s="102" t="s">
        <v>5132</v>
      </c>
      <c r="I788" s="76" t="s">
        <v>1124</v>
      </c>
      <c r="J788" s="76" t="s">
        <v>558</v>
      </c>
      <c r="K788" s="58">
        <v>2</v>
      </c>
      <c r="L788" s="76" t="s">
        <v>216</v>
      </c>
      <c r="M788" s="396" t="s">
        <v>4653</v>
      </c>
      <c r="N788" s="291"/>
      <c r="O788" s="291"/>
      <c r="P788" s="291"/>
      <c r="Q788" s="291"/>
      <c r="R788" s="291"/>
      <c r="S788" s="291"/>
      <c r="T788" s="291"/>
      <c r="U788" s="291"/>
      <c r="V788" s="291"/>
      <c r="W788" s="291"/>
      <c r="X788" s="313"/>
      <c r="Y788" s="120"/>
      <c r="Z788" s="60"/>
      <c r="AA788" s="60"/>
      <c r="AB788" s="60"/>
      <c r="AC788" s="61"/>
      <c r="AD788" s="61"/>
      <c r="AE788" s="8"/>
      <c r="AF788" s="9"/>
      <c r="AG788" s="10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</row>
    <row r="789" spans="1:51" ht="20.25" customHeight="1">
      <c r="A789" s="74">
        <v>766</v>
      </c>
      <c r="B789" s="74">
        <v>67</v>
      </c>
      <c r="C789" s="75" t="s">
        <v>4654</v>
      </c>
      <c r="D789" s="76" t="s">
        <v>4655</v>
      </c>
      <c r="E789" s="76" t="s">
        <v>4656</v>
      </c>
      <c r="F789" s="57">
        <v>67787842481</v>
      </c>
      <c r="G789" s="76" t="s">
        <v>4657</v>
      </c>
      <c r="H789" s="126" t="s">
        <v>4658</v>
      </c>
      <c r="I789" s="76" t="s">
        <v>106</v>
      </c>
      <c r="J789" s="76" t="s">
        <v>107</v>
      </c>
      <c r="K789" s="58">
        <v>18</v>
      </c>
      <c r="L789" s="76" t="s">
        <v>108</v>
      </c>
      <c r="M789" s="396" t="s">
        <v>4659</v>
      </c>
      <c r="N789" s="291"/>
      <c r="O789" s="291"/>
      <c r="P789" s="291"/>
      <c r="Q789" s="291"/>
      <c r="R789" s="291"/>
      <c r="S789" s="291"/>
      <c r="T789" s="291"/>
      <c r="U789" s="291"/>
      <c r="V789" s="291"/>
      <c r="W789" s="291"/>
      <c r="X789" s="317"/>
      <c r="Y789" s="120"/>
      <c r="Z789" s="60"/>
      <c r="AA789" s="60"/>
      <c r="AB789" s="60"/>
      <c r="AC789" s="61"/>
      <c r="AD789" s="61"/>
      <c r="AE789" s="8"/>
      <c r="AF789" s="9"/>
      <c r="AG789" s="10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</row>
    <row r="790" spans="1:51" ht="20.25" customHeight="1">
      <c r="A790" s="74">
        <v>767</v>
      </c>
      <c r="B790" s="74">
        <v>68</v>
      </c>
      <c r="C790" s="75" t="s">
        <v>3046</v>
      </c>
      <c r="D790" s="76" t="s">
        <v>4660</v>
      </c>
      <c r="E790" s="76" t="s">
        <v>4661</v>
      </c>
      <c r="F790" s="57">
        <v>42775434760</v>
      </c>
      <c r="G790" s="76" t="s">
        <v>4662</v>
      </c>
      <c r="H790" s="126" t="s">
        <v>4663</v>
      </c>
      <c r="I790" s="76" t="s">
        <v>106</v>
      </c>
      <c r="J790" s="76" t="s">
        <v>107</v>
      </c>
      <c r="K790" s="58">
        <v>4</v>
      </c>
      <c r="L790" s="76" t="s">
        <v>42</v>
      </c>
      <c r="M790" s="396" t="s">
        <v>4664</v>
      </c>
      <c r="N790" s="291"/>
      <c r="O790" s="291"/>
      <c r="P790" s="291"/>
      <c r="Q790" s="291"/>
      <c r="R790" s="291"/>
      <c r="S790" s="291"/>
      <c r="T790" s="291"/>
      <c r="U790" s="291"/>
      <c r="V790" s="291"/>
      <c r="W790" s="291"/>
      <c r="X790" s="317"/>
      <c r="Y790" s="120"/>
      <c r="Z790" s="60"/>
      <c r="AA790" s="60"/>
      <c r="AB790" s="60"/>
      <c r="AC790" s="61"/>
      <c r="AD790" s="61"/>
      <c r="AE790" s="8"/>
      <c r="AF790" s="9"/>
      <c r="AG790" s="10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</row>
    <row r="791" spans="1:51" ht="20.25" customHeight="1">
      <c r="A791" s="74">
        <v>768</v>
      </c>
      <c r="B791" s="74">
        <v>69</v>
      </c>
      <c r="C791" s="75" t="s">
        <v>4665</v>
      </c>
      <c r="D791" s="76" t="s">
        <v>4666</v>
      </c>
      <c r="E791" s="76" t="s">
        <v>4667</v>
      </c>
      <c r="F791" s="57">
        <v>13465678686</v>
      </c>
      <c r="G791" s="76" t="s">
        <v>4668</v>
      </c>
      <c r="H791" s="126" t="s">
        <v>4669</v>
      </c>
      <c r="I791" s="76" t="s">
        <v>129</v>
      </c>
      <c r="J791" s="76" t="s">
        <v>130</v>
      </c>
      <c r="K791" s="58">
        <v>7</v>
      </c>
      <c r="L791" s="76" t="s">
        <v>4670</v>
      </c>
      <c r="M791" s="396" t="s">
        <v>4671</v>
      </c>
      <c r="N791" s="291"/>
      <c r="O791" s="291"/>
      <c r="P791" s="291"/>
      <c r="Q791" s="291"/>
      <c r="R791" s="291"/>
      <c r="S791" s="291"/>
      <c r="T791" s="291"/>
      <c r="U791" s="291"/>
      <c r="V791" s="291"/>
      <c r="W791" s="291"/>
      <c r="X791" s="313"/>
      <c r="Y791" s="59"/>
      <c r="Z791" s="60"/>
      <c r="AA791" s="60"/>
      <c r="AB791" s="95"/>
      <c r="AC791" s="61"/>
      <c r="AD791" s="61"/>
      <c r="AE791" s="8"/>
      <c r="AF791" s="9"/>
      <c r="AG791" s="10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</row>
    <row r="792" spans="1:51" ht="20.25" customHeight="1">
      <c r="A792" s="74">
        <v>769</v>
      </c>
      <c r="B792" s="74">
        <v>70</v>
      </c>
      <c r="C792" s="75" t="s">
        <v>4672</v>
      </c>
      <c r="D792" s="76" t="s">
        <v>4673</v>
      </c>
      <c r="E792" s="76" t="s">
        <v>4674</v>
      </c>
      <c r="F792" s="57">
        <v>68314794212</v>
      </c>
      <c r="G792" s="76" t="s">
        <v>4675</v>
      </c>
      <c r="H792" s="83" t="s">
        <v>4676</v>
      </c>
      <c r="I792" s="76" t="s">
        <v>4677</v>
      </c>
      <c r="J792" s="76" t="s">
        <v>161</v>
      </c>
      <c r="K792" s="58">
        <v>3</v>
      </c>
      <c r="L792" s="76" t="s">
        <v>1170</v>
      </c>
      <c r="M792" s="396" t="s">
        <v>4678</v>
      </c>
      <c r="N792" s="291"/>
      <c r="O792" s="291"/>
      <c r="P792" s="291"/>
      <c r="Q792" s="291"/>
      <c r="R792" s="291"/>
      <c r="S792" s="291"/>
      <c r="T792" s="291"/>
      <c r="U792" s="291"/>
      <c r="V792" s="291"/>
      <c r="W792" s="291"/>
      <c r="X792" s="313"/>
      <c r="Y792" s="59"/>
      <c r="Z792" s="123"/>
      <c r="AA792" s="60"/>
      <c r="AB792" s="60"/>
      <c r="AC792" s="61"/>
      <c r="AD792" s="61"/>
      <c r="AE792" s="8"/>
      <c r="AF792" s="9"/>
      <c r="AG792" s="10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</row>
    <row r="793" spans="1:51" ht="20.25" customHeight="1">
      <c r="A793" s="74">
        <v>770</v>
      </c>
      <c r="B793" s="74">
        <v>71</v>
      </c>
      <c r="C793" s="75" t="s">
        <v>4679</v>
      </c>
      <c r="D793" s="76" t="s">
        <v>4680</v>
      </c>
      <c r="E793" s="76" t="s">
        <v>4681</v>
      </c>
      <c r="F793" s="57">
        <v>97039950668</v>
      </c>
      <c r="G793" s="76" t="s">
        <v>4682</v>
      </c>
      <c r="H793" s="83" t="s">
        <v>4683</v>
      </c>
      <c r="I793" s="76" t="s">
        <v>201</v>
      </c>
      <c r="J793" s="76" t="s">
        <v>202</v>
      </c>
      <c r="K793" s="58">
        <v>3</v>
      </c>
      <c r="L793" s="76" t="s">
        <v>3056</v>
      </c>
      <c r="M793" s="397" t="s">
        <v>4684</v>
      </c>
      <c r="N793" s="291"/>
      <c r="O793" s="291"/>
      <c r="P793" s="291"/>
      <c r="Q793" s="291"/>
      <c r="R793" s="291"/>
      <c r="S793" s="291"/>
      <c r="T793" s="291"/>
      <c r="U793" s="291"/>
      <c r="V793" s="291"/>
      <c r="W793" s="291"/>
      <c r="X793" s="320"/>
      <c r="Y793" s="167"/>
      <c r="Z793" s="282"/>
      <c r="AA793" s="60"/>
      <c r="AB793" s="60"/>
      <c r="AC793" s="61"/>
      <c r="AD793" s="61"/>
      <c r="AE793" s="15"/>
      <c r="AF793" s="16"/>
      <c r="AG793" s="17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</row>
    <row r="794" spans="1:51" ht="20.25" customHeight="1">
      <c r="A794" s="74">
        <v>771</v>
      </c>
      <c r="B794" s="74">
        <v>72</v>
      </c>
      <c r="C794" s="75" t="s">
        <v>3835</v>
      </c>
      <c r="D794" s="76" t="s">
        <v>4685</v>
      </c>
      <c r="E794" s="76" t="s">
        <v>4686</v>
      </c>
      <c r="F794" s="57">
        <v>31137271482</v>
      </c>
      <c r="G794" s="76" t="s">
        <v>4687</v>
      </c>
      <c r="H794" s="93" t="s">
        <v>4688</v>
      </c>
      <c r="I794" s="76" t="s">
        <v>385</v>
      </c>
      <c r="J794" s="76" t="s">
        <v>4689</v>
      </c>
      <c r="K794" s="58">
        <v>7</v>
      </c>
      <c r="L794" s="76" t="s">
        <v>3677</v>
      </c>
      <c r="M794" s="397" t="s">
        <v>4690</v>
      </c>
      <c r="N794" s="291"/>
      <c r="O794" s="291"/>
      <c r="P794" s="291"/>
      <c r="Q794" s="291"/>
      <c r="R794" s="291"/>
      <c r="S794" s="291"/>
      <c r="T794" s="291"/>
      <c r="U794" s="291"/>
      <c r="V794" s="291"/>
      <c r="W794" s="291"/>
      <c r="X794" s="317"/>
      <c r="Y794" s="59"/>
      <c r="Z794" s="121"/>
      <c r="AA794" s="60"/>
      <c r="AB794" s="60"/>
      <c r="AC794" s="61"/>
      <c r="AD794" s="61"/>
      <c r="AE794" s="5"/>
      <c r="AF794" s="6"/>
      <c r="AG794" s="7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</row>
    <row r="795" spans="1:51" ht="20.25" customHeight="1">
      <c r="A795" s="74">
        <v>772</v>
      </c>
      <c r="B795" s="74">
        <v>73</v>
      </c>
      <c r="C795" s="75" t="s">
        <v>4691</v>
      </c>
      <c r="D795" s="76" t="s">
        <v>4692</v>
      </c>
      <c r="E795" s="76" t="s">
        <v>4693</v>
      </c>
      <c r="F795" s="57">
        <v>47193049641</v>
      </c>
      <c r="G795" s="76" t="s">
        <v>4694</v>
      </c>
      <c r="H795" s="158" t="s">
        <v>4695</v>
      </c>
      <c r="I795" s="76" t="s">
        <v>40</v>
      </c>
      <c r="J795" s="76" t="s">
        <v>478</v>
      </c>
      <c r="K795" s="58">
        <v>7</v>
      </c>
      <c r="L795" s="76" t="s">
        <v>42</v>
      </c>
      <c r="M795" s="397" t="s">
        <v>4696</v>
      </c>
      <c r="N795" s="291"/>
      <c r="O795" s="291"/>
      <c r="P795" s="291"/>
      <c r="Q795" s="291"/>
      <c r="R795" s="291"/>
      <c r="S795" s="291"/>
      <c r="T795" s="291"/>
      <c r="U795" s="291"/>
      <c r="V795" s="291"/>
      <c r="W795" s="291"/>
      <c r="X795" s="317"/>
      <c r="Y795" s="59"/>
      <c r="Z795" s="121"/>
      <c r="AA795" s="60"/>
      <c r="AB795" s="60"/>
      <c r="AC795" s="61"/>
      <c r="AD795" s="61"/>
      <c r="AE795" s="5"/>
      <c r="AF795" s="6"/>
      <c r="AG795" s="7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</row>
    <row r="796" spans="1:51" ht="20.25" customHeight="1">
      <c r="A796" s="74">
        <v>773</v>
      </c>
      <c r="B796" s="74">
        <v>74</v>
      </c>
      <c r="C796" s="75" t="s">
        <v>4697</v>
      </c>
      <c r="D796" s="76" t="s">
        <v>1295</v>
      </c>
      <c r="E796" s="76" t="s">
        <v>4698</v>
      </c>
      <c r="F796" s="57">
        <v>28877650160</v>
      </c>
      <c r="G796" s="76" t="s">
        <v>4699</v>
      </c>
      <c r="H796" s="93" t="s">
        <v>4700</v>
      </c>
      <c r="I796" s="76" t="s">
        <v>81</v>
      </c>
      <c r="J796" s="76" t="s">
        <v>514</v>
      </c>
      <c r="K796" s="58">
        <v>4</v>
      </c>
      <c r="L796" s="76" t="s">
        <v>4701</v>
      </c>
      <c r="M796" s="397" t="s">
        <v>4702</v>
      </c>
      <c r="N796" s="291"/>
      <c r="O796" s="291"/>
      <c r="P796" s="291"/>
      <c r="Q796" s="291"/>
      <c r="R796" s="291"/>
      <c r="S796" s="291"/>
      <c r="T796" s="291"/>
      <c r="U796" s="291"/>
      <c r="V796" s="291"/>
      <c r="W796" s="291"/>
      <c r="X796" s="317"/>
      <c r="Y796" s="59"/>
      <c r="Z796" s="121"/>
      <c r="AA796" s="60"/>
      <c r="AB796" s="60"/>
      <c r="AC796" s="61"/>
      <c r="AD796" s="61"/>
      <c r="AE796" s="5"/>
      <c r="AF796" s="6"/>
      <c r="AG796" s="7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</row>
    <row r="797" spans="1:51" ht="20.25" customHeight="1">
      <c r="A797" s="74">
        <v>774</v>
      </c>
      <c r="B797" s="74">
        <v>75</v>
      </c>
      <c r="C797" s="75" t="s">
        <v>4703</v>
      </c>
      <c r="D797" s="76" t="s">
        <v>524</v>
      </c>
      <c r="E797" s="76" t="s">
        <v>4704</v>
      </c>
      <c r="F797" s="57">
        <v>92120285716</v>
      </c>
      <c r="G797" s="76" t="s">
        <v>4705</v>
      </c>
      <c r="H797" s="83" t="s">
        <v>1586</v>
      </c>
      <c r="I797" s="76" t="s">
        <v>430</v>
      </c>
      <c r="J797" s="76" t="s">
        <v>1849</v>
      </c>
      <c r="K797" s="58">
        <v>10</v>
      </c>
      <c r="L797" s="76" t="s">
        <v>216</v>
      </c>
      <c r="M797" s="396" t="s">
        <v>4706</v>
      </c>
      <c r="N797" s="291"/>
      <c r="O797" s="291"/>
      <c r="P797" s="291"/>
      <c r="Q797" s="291"/>
      <c r="R797" s="291"/>
      <c r="S797" s="291"/>
      <c r="T797" s="291"/>
      <c r="U797" s="291"/>
      <c r="V797" s="291"/>
      <c r="W797" s="291"/>
      <c r="X797" s="313"/>
      <c r="Y797" s="120"/>
      <c r="Z797" s="60"/>
      <c r="AA797" s="60"/>
      <c r="AB797" s="95"/>
      <c r="AC797" s="61"/>
      <c r="AD797" s="61"/>
      <c r="AE797" s="8"/>
      <c r="AF797" s="9"/>
      <c r="AG797" s="10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</row>
    <row r="798" spans="1:51" ht="20.25" customHeight="1">
      <c r="A798" s="74">
        <v>775</v>
      </c>
      <c r="B798" s="74">
        <v>76</v>
      </c>
      <c r="C798" s="75" t="s">
        <v>4707</v>
      </c>
      <c r="D798" s="76" t="s">
        <v>562</v>
      </c>
      <c r="E798" s="76" t="s">
        <v>4708</v>
      </c>
      <c r="F798" s="57">
        <v>76147034208</v>
      </c>
      <c r="G798" s="76" t="s">
        <v>4709</v>
      </c>
      <c r="H798" s="83" t="s">
        <v>4710</v>
      </c>
      <c r="I798" s="76" t="s">
        <v>106</v>
      </c>
      <c r="J798" s="76" t="s">
        <v>4711</v>
      </c>
      <c r="K798" s="58">
        <v>7</v>
      </c>
      <c r="L798" s="76" t="s">
        <v>108</v>
      </c>
      <c r="M798" s="396" t="s">
        <v>4712</v>
      </c>
      <c r="N798" s="291"/>
      <c r="O798" s="291"/>
      <c r="P798" s="291"/>
      <c r="Q798" s="291"/>
      <c r="R798" s="291"/>
      <c r="S798" s="291"/>
      <c r="T798" s="291"/>
      <c r="U798" s="291"/>
      <c r="V798" s="291"/>
      <c r="W798" s="291"/>
      <c r="X798" s="317"/>
      <c r="Y798" s="120"/>
      <c r="Z798" s="60"/>
      <c r="AA798" s="60"/>
      <c r="AB798" s="96"/>
      <c r="AC798" s="61"/>
      <c r="AD798" s="61"/>
      <c r="AE798" s="5"/>
      <c r="AF798" s="6"/>
      <c r="AG798" s="7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</row>
    <row r="799" spans="1:51" ht="20.25" customHeight="1">
      <c r="A799" s="74">
        <v>776</v>
      </c>
      <c r="B799" s="74">
        <v>77</v>
      </c>
      <c r="C799" s="75" t="s">
        <v>4713</v>
      </c>
      <c r="D799" s="76" t="s">
        <v>4714</v>
      </c>
      <c r="E799" s="76" t="s">
        <v>4715</v>
      </c>
      <c r="F799" s="57">
        <v>29065880963</v>
      </c>
      <c r="G799" s="76" t="s">
        <v>4716</v>
      </c>
      <c r="H799" s="83" t="s">
        <v>4717</v>
      </c>
      <c r="I799" s="76" t="s">
        <v>40</v>
      </c>
      <c r="J799" s="76" t="s">
        <v>478</v>
      </c>
      <c r="K799" s="58">
        <v>10</v>
      </c>
      <c r="L799" s="76" t="s">
        <v>42</v>
      </c>
      <c r="M799" s="396" t="s">
        <v>4718</v>
      </c>
      <c r="N799" s="291"/>
      <c r="O799" s="291"/>
      <c r="P799" s="291"/>
      <c r="Q799" s="291"/>
      <c r="R799" s="291"/>
      <c r="S799" s="291"/>
      <c r="T799" s="291"/>
      <c r="U799" s="291"/>
      <c r="V799" s="291"/>
      <c r="W799" s="291"/>
      <c r="X799" s="317"/>
      <c r="Y799" s="120"/>
      <c r="Z799" s="60"/>
      <c r="AA799" s="60"/>
      <c r="AB799" s="96"/>
      <c r="AC799" s="61"/>
      <c r="AD799" s="61"/>
      <c r="AE799" s="5"/>
      <c r="AF799" s="6"/>
      <c r="AG799" s="7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</row>
    <row r="800" spans="1:51" ht="20.25" customHeight="1">
      <c r="A800" s="74">
        <v>777</v>
      </c>
      <c r="B800" s="74">
        <v>78</v>
      </c>
      <c r="C800" s="75" t="s">
        <v>4719</v>
      </c>
      <c r="D800" s="76" t="s">
        <v>4720</v>
      </c>
      <c r="E800" s="76" t="s">
        <v>4721</v>
      </c>
      <c r="F800" s="57">
        <v>85859103929</v>
      </c>
      <c r="G800" s="76" t="s">
        <v>4722</v>
      </c>
      <c r="H800" s="83" t="s">
        <v>4723</v>
      </c>
      <c r="I800" s="76" t="s">
        <v>430</v>
      </c>
      <c r="J800" s="76" t="s">
        <v>930</v>
      </c>
      <c r="K800" s="58">
        <v>2</v>
      </c>
      <c r="L800" s="76" t="s">
        <v>980</v>
      </c>
      <c r="M800" s="396" t="s">
        <v>4724</v>
      </c>
      <c r="N800" s="291"/>
      <c r="O800" s="291"/>
      <c r="P800" s="291"/>
      <c r="Q800" s="291"/>
      <c r="R800" s="291"/>
      <c r="S800" s="291"/>
      <c r="T800" s="291"/>
      <c r="U800" s="291"/>
      <c r="V800" s="291"/>
      <c r="W800" s="291"/>
      <c r="X800" s="300"/>
      <c r="Y800" s="120"/>
      <c r="Z800" s="60"/>
      <c r="AA800" s="60"/>
      <c r="AB800" s="60"/>
      <c r="AC800" s="61"/>
      <c r="AD800" s="61"/>
      <c r="AE800" s="5"/>
      <c r="AF800" s="6"/>
      <c r="AG800" s="7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</row>
    <row r="801" spans="1:51" ht="20.25" customHeight="1">
      <c r="A801" s="74">
        <v>778</v>
      </c>
      <c r="B801" s="74">
        <v>79</v>
      </c>
      <c r="C801" s="75" t="s">
        <v>4725</v>
      </c>
      <c r="D801" s="76" t="s">
        <v>637</v>
      </c>
      <c r="E801" s="76" t="s">
        <v>4726</v>
      </c>
      <c r="F801" s="84" t="s">
        <v>4727</v>
      </c>
      <c r="G801" s="76" t="s">
        <v>4728</v>
      </c>
      <c r="H801" s="83" t="s">
        <v>4729</v>
      </c>
      <c r="I801" s="76" t="s">
        <v>173</v>
      </c>
      <c r="J801" s="76" t="s">
        <v>884</v>
      </c>
      <c r="K801" s="58">
        <v>4</v>
      </c>
      <c r="L801" s="76" t="s">
        <v>4730</v>
      </c>
      <c r="M801" s="396" t="s">
        <v>4731</v>
      </c>
      <c r="N801" s="291"/>
      <c r="O801" s="291"/>
      <c r="P801" s="291"/>
      <c r="Q801" s="291"/>
      <c r="R801" s="291"/>
      <c r="S801" s="291"/>
      <c r="T801" s="291"/>
      <c r="U801" s="291"/>
      <c r="V801" s="291"/>
      <c r="W801" s="291"/>
      <c r="X801" s="313"/>
      <c r="Y801" s="120"/>
      <c r="Z801" s="60"/>
      <c r="AA801" s="60"/>
      <c r="AB801" s="60"/>
      <c r="AC801" s="61"/>
      <c r="AD801" s="61"/>
      <c r="AE801" s="8"/>
      <c r="AF801" s="9"/>
      <c r="AG801" s="10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</row>
    <row r="802" spans="1:51" ht="20.25" customHeight="1">
      <c r="A802" s="74">
        <v>779</v>
      </c>
      <c r="B802" s="74">
        <v>80</v>
      </c>
      <c r="C802" s="75" t="s">
        <v>769</v>
      </c>
      <c r="D802" s="76" t="s">
        <v>770</v>
      </c>
      <c r="E802" s="76" t="s">
        <v>4732</v>
      </c>
      <c r="F802" s="84" t="s">
        <v>4733</v>
      </c>
      <c r="G802" s="76" t="s">
        <v>4734</v>
      </c>
      <c r="H802" s="83" t="s">
        <v>1590</v>
      </c>
      <c r="I802" s="76" t="s">
        <v>129</v>
      </c>
      <c r="J802" s="76" t="s">
        <v>130</v>
      </c>
      <c r="K802" s="58">
        <v>8</v>
      </c>
      <c r="L802" s="76" t="s">
        <v>2293</v>
      </c>
      <c r="M802" s="396" t="s">
        <v>4735</v>
      </c>
      <c r="N802" s="291"/>
      <c r="O802" s="291"/>
      <c r="P802" s="291"/>
      <c r="Q802" s="291"/>
      <c r="R802" s="291"/>
      <c r="S802" s="291"/>
      <c r="T802" s="291"/>
      <c r="U802" s="291"/>
      <c r="V802" s="291"/>
      <c r="W802" s="291"/>
      <c r="X802" s="313"/>
      <c r="Y802" s="59"/>
      <c r="Z802" s="60"/>
      <c r="AA802" s="60"/>
      <c r="AB802" s="60"/>
      <c r="AC802" s="61"/>
      <c r="AD802" s="61"/>
      <c r="AE802" s="8"/>
      <c r="AF802" s="9"/>
      <c r="AG802" s="10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</row>
    <row r="803" spans="1:51" ht="20.25" customHeight="1">
      <c r="A803" s="74">
        <v>780</v>
      </c>
      <c r="B803" s="74">
        <v>81</v>
      </c>
      <c r="C803" s="75" t="s">
        <v>1387</v>
      </c>
      <c r="D803" s="76" t="s">
        <v>4736</v>
      </c>
      <c r="E803" s="76" t="s">
        <v>4737</v>
      </c>
      <c r="F803" s="57">
        <v>85867734506</v>
      </c>
      <c r="G803" s="76" t="s">
        <v>4738</v>
      </c>
      <c r="H803" s="83" t="s">
        <v>4739</v>
      </c>
      <c r="I803" s="76" t="s">
        <v>129</v>
      </c>
      <c r="J803" s="76" t="s">
        <v>130</v>
      </c>
      <c r="K803" s="58">
        <v>5</v>
      </c>
      <c r="L803" s="76" t="s">
        <v>4740</v>
      </c>
      <c r="M803" s="396" t="s">
        <v>4741</v>
      </c>
      <c r="N803" s="291"/>
      <c r="O803" s="291"/>
      <c r="P803" s="291"/>
      <c r="Q803" s="291"/>
      <c r="R803" s="291"/>
      <c r="S803" s="291"/>
      <c r="T803" s="291"/>
      <c r="U803" s="291"/>
      <c r="V803" s="291"/>
      <c r="W803" s="291"/>
      <c r="X803" s="313"/>
      <c r="Y803" s="120"/>
      <c r="Z803" s="60"/>
      <c r="AA803" s="60"/>
      <c r="AB803" s="60"/>
      <c r="AC803" s="61"/>
      <c r="AD803" s="61"/>
      <c r="AE803" s="15"/>
      <c r="AF803" s="16"/>
      <c r="AG803" s="17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</row>
    <row r="804" spans="1:51" ht="20.25" customHeight="1">
      <c r="A804" s="74">
        <v>781</v>
      </c>
      <c r="B804" s="74">
        <v>82</v>
      </c>
      <c r="C804" s="75" t="s">
        <v>4742</v>
      </c>
      <c r="D804" s="76" t="s">
        <v>4743</v>
      </c>
      <c r="E804" s="76" t="s">
        <v>4744</v>
      </c>
      <c r="F804" s="57">
        <v>34634200382</v>
      </c>
      <c r="G804" s="76" t="s">
        <v>4745</v>
      </c>
      <c r="H804" s="77" t="s">
        <v>5133</v>
      </c>
      <c r="I804" s="76" t="s">
        <v>979</v>
      </c>
      <c r="J804" s="76" t="s">
        <v>1302</v>
      </c>
      <c r="K804" s="58">
        <v>5</v>
      </c>
      <c r="L804" s="76" t="s">
        <v>4746</v>
      </c>
      <c r="M804" s="396" t="s">
        <v>4747</v>
      </c>
      <c r="N804" s="291"/>
      <c r="O804" s="291"/>
      <c r="P804" s="291"/>
      <c r="Q804" s="291"/>
      <c r="R804" s="291"/>
      <c r="S804" s="291"/>
      <c r="T804" s="291"/>
      <c r="U804" s="291"/>
      <c r="V804" s="291"/>
      <c r="W804" s="291"/>
      <c r="X804" s="313"/>
      <c r="Y804" s="120"/>
      <c r="Z804" s="60"/>
      <c r="AA804" s="60"/>
      <c r="AB804" s="60"/>
      <c r="AC804" s="61"/>
      <c r="AD804" s="61"/>
      <c r="AE804" s="5"/>
      <c r="AF804" s="6"/>
      <c r="AG804" s="7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</row>
    <row r="805" spans="1:51" ht="19.5" customHeight="1">
      <c r="A805" s="74">
        <v>782</v>
      </c>
      <c r="B805" s="74">
        <v>83</v>
      </c>
      <c r="C805" s="75" t="s">
        <v>4748</v>
      </c>
      <c r="D805" s="76" t="s">
        <v>4749</v>
      </c>
      <c r="E805" s="76" t="s">
        <v>4750</v>
      </c>
      <c r="F805" s="57">
        <v>86073451624</v>
      </c>
      <c r="G805" s="76" t="s">
        <v>4751</v>
      </c>
      <c r="H805" s="83" t="s">
        <v>4752</v>
      </c>
      <c r="I805" s="76" t="s">
        <v>979</v>
      </c>
      <c r="J805" s="76" t="s">
        <v>332</v>
      </c>
      <c r="K805" s="58">
        <v>4</v>
      </c>
      <c r="L805" s="76" t="s">
        <v>4753</v>
      </c>
      <c r="M805" s="396" t="s">
        <v>4754</v>
      </c>
      <c r="N805" s="291"/>
      <c r="O805" s="291"/>
      <c r="P805" s="291"/>
      <c r="Q805" s="291"/>
      <c r="R805" s="291"/>
      <c r="S805" s="291"/>
      <c r="T805" s="291"/>
      <c r="U805" s="291"/>
      <c r="V805" s="291"/>
      <c r="W805" s="291"/>
      <c r="X805" s="313"/>
      <c r="Y805" s="59"/>
      <c r="Z805" s="60"/>
      <c r="AA805" s="60"/>
      <c r="AB805" s="60"/>
      <c r="AC805" s="61"/>
      <c r="AD805" s="61"/>
      <c r="AE805" s="5"/>
      <c r="AF805" s="6"/>
      <c r="AG805" s="7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</row>
    <row r="806" spans="1:51" ht="19.5" customHeight="1">
      <c r="A806" s="74">
        <v>783</v>
      </c>
      <c r="B806" s="74">
        <v>84</v>
      </c>
      <c r="C806" s="75" t="s">
        <v>3099</v>
      </c>
      <c r="D806" s="76" t="s">
        <v>631</v>
      </c>
      <c r="E806" s="76" t="s">
        <v>4755</v>
      </c>
      <c r="F806" s="57">
        <v>54303952361</v>
      </c>
      <c r="G806" s="76" t="s">
        <v>4756</v>
      </c>
      <c r="H806" s="77" t="s">
        <v>5134</v>
      </c>
      <c r="I806" s="76" t="s">
        <v>201</v>
      </c>
      <c r="J806" s="76" t="s">
        <v>506</v>
      </c>
      <c r="K806" s="58">
        <v>4</v>
      </c>
      <c r="L806" s="76" t="s">
        <v>216</v>
      </c>
      <c r="M806" s="396" t="s">
        <v>4757</v>
      </c>
      <c r="N806" s="291"/>
      <c r="O806" s="291"/>
      <c r="P806" s="291"/>
      <c r="Q806" s="291"/>
      <c r="R806" s="291"/>
      <c r="S806" s="291"/>
      <c r="T806" s="291"/>
      <c r="U806" s="291"/>
      <c r="V806" s="291"/>
      <c r="W806" s="291"/>
      <c r="X806" s="317"/>
      <c r="Y806" s="120"/>
      <c r="Z806" s="60"/>
      <c r="AA806" s="60"/>
      <c r="AB806" s="60"/>
      <c r="AC806" s="61"/>
      <c r="AD806" s="61"/>
      <c r="AE806" s="8"/>
      <c r="AF806" s="9"/>
      <c r="AG806" s="10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</row>
    <row r="807" spans="1:51" ht="19.5" customHeight="1">
      <c r="A807" s="74">
        <v>784</v>
      </c>
      <c r="B807" s="74">
        <v>85</v>
      </c>
      <c r="C807" s="75" t="s">
        <v>4758</v>
      </c>
      <c r="D807" s="76" t="s">
        <v>613</v>
      </c>
      <c r="E807" s="76" t="s">
        <v>4759</v>
      </c>
      <c r="F807" s="84" t="s">
        <v>4760</v>
      </c>
      <c r="G807" s="76" t="s">
        <v>4761</v>
      </c>
      <c r="H807" s="83" t="s">
        <v>4762</v>
      </c>
      <c r="I807" s="76" t="s">
        <v>201</v>
      </c>
      <c r="J807" s="76" t="s">
        <v>506</v>
      </c>
      <c r="K807" s="58">
        <v>8</v>
      </c>
      <c r="L807" s="76" t="s">
        <v>216</v>
      </c>
      <c r="M807" s="396" t="s">
        <v>4763</v>
      </c>
      <c r="N807" s="291"/>
      <c r="O807" s="291"/>
      <c r="P807" s="291"/>
      <c r="Q807" s="291"/>
      <c r="R807" s="291"/>
      <c r="S807" s="291"/>
      <c r="T807" s="291"/>
      <c r="U807" s="291"/>
      <c r="V807" s="291"/>
      <c r="W807" s="291"/>
      <c r="X807" s="314"/>
      <c r="Y807" s="59"/>
      <c r="Z807" s="60"/>
      <c r="AA807" s="60"/>
      <c r="AB807" s="283"/>
      <c r="AC807" s="61"/>
      <c r="AD807" s="61"/>
      <c r="AE807" s="8"/>
      <c r="AF807" s="9"/>
      <c r="AG807" s="10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</row>
    <row r="808" spans="1:51" ht="20.25" customHeight="1">
      <c r="A808" s="74">
        <v>785</v>
      </c>
      <c r="B808" s="74">
        <v>86</v>
      </c>
      <c r="C808" s="75" t="s">
        <v>4764</v>
      </c>
      <c r="D808" s="76" t="s">
        <v>4765</v>
      </c>
      <c r="E808" s="76" t="s">
        <v>4766</v>
      </c>
      <c r="F808" s="57">
        <v>29048076579</v>
      </c>
      <c r="G808" s="76" t="s">
        <v>4767</v>
      </c>
      <c r="H808" s="83" t="s">
        <v>4768</v>
      </c>
      <c r="I808" s="76" t="s">
        <v>455</v>
      </c>
      <c r="J808" s="76" t="s">
        <v>1475</v>
      </c>
      <c r="K808" s="58">
        <v>3</v>
      </c>
      <c r="L808" s="76" t="s">
        <v>24</v>
      </c>
      <c r="M808" s="396" t="s">
        <v>4769</v>
      </c>
      <c r="N808" s="291"/>
      <c r="O808" s="291"/>
      <c r="P808" s="291"/>
      <c r="Q808" s="291"/>
      <c r="R808" s="291"/>
      <c r="S808" s="291"/>
      <c r="T808" s="291"/>
      <c r="U808" s="291"/>
      <c r="V808" s="291"/>
      <c r="W808" s="291"/>
      <c r="X808" s="313"/>
      <c r="Y808" s="120"/>
      <c r="Z808" s="60"/>
      <c r="AA808" s="60"/>
      <c r="AB808" s="60"/>
      <c r="AC808" s="61"/>
      <c r="AD808" s="61"/>
      <c r="AE808" s="8"/>
      <c r="AF808" s="9"/>
      <c r="AG808" s="10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</row>
    <row r="809" spans="1:51" ht="20.25" customHeight="1">
      <c r="A809" s="74">
        <v>786</v>
      </c>
      <c r="B809" s="74">
        <v>87</v>
      </c>
      <c r="C809" s="75" t="s">
        <v>389</v>
      </c>
      <c r="D809" s="76" t="s">
        <v>4770</v>
      </c>
      <c r="E809" s="76" t="s">
        <v>4771</v>
      </c>
      <c r="F809" s="57">
        <v>98427196102</v>
      </c>
      <c r="G809" s="76" t="s">
        <v>4772</v>
      </c>
      <c r="H809" s="83" t="s">
        <v>4773</v>
      </c>
      <c r="I809" s="76" t="s">
        <v>416</v>
      </c>
      <c r="J809" s="76" t="s">
        <v>955</v>
      </c>
      <c r="K809" s="58">
        <v>3</v>
      </c>
      <c r="L809" s="76" t="s">
        <v>33</v>
      </c>
      <c r="M809" s="396" t="s">
        <v>4774</v>
      </c>
      <c r="N809" s="291"/>
      <c r="O809" s="291"/>
      <c r="P809" s="291"/>
      <c r="Q809" s="291"/>
      <c r="R809" s="291"/>
      <c r="S809" s="291"/>
      <c r="T809" s="291"/>
      <c r="U809" s="291"/>
      <c r="V809" s="291"/>
      <c r="W809" s="291"/>
      <c r="X809" s="317"/>
      <c r="Y809" s="59"/>
      <c r="Z809" s="60"/>
      <c r="AA809" s="60"/>
      <c r="AB809" s="60"/>
      <c r="AC809" s="61"/>
      <c r="AD809" s="61"/>
      <c r="AE809" s="8"/>
      <c r="AF809" s="9"/>
      <c r="AG809" s="10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</row>
    <row r="810" spans="1:51" ht="20.25" customHeight="1">
      <c r="A810" s="74">
        <v>787</v>
      </c>
      <c r="B810" s="74">
        <v>88</v>
      </c>
      <c r="C810" s="75" t="s">
        <v>4775</v>
      </c>
      <c r="D810" s="76" t="s">
        <v>4776</v>
      </c>
      <c r="E810" s="76" t="s">
        <v>4777</v>
      </c>
      <c r="F810" s="57">
        <v>27854662356</v>
      </c>
      <c r="G810" s="76" t="s">
        <v>4778</v>
      </c>
      <c r="H810" s="83" t="s">
        <v>4779</v>
      </c>
      <c r="I810" s="76" t="s">
        <v>129</v>
      </c>
      <c r="J810" s="76" t="s">
        <v>139</v>
      </c>
      <c r="K810" s="58">
        <v>5</v>
      </c>
      <c r="L810" s="76" t="s">
        <v>4780</v>
      </c>
      <c r="M810" s="396" t="s">
        <v>4781</v>
      </c>
      <c r="N810" s="291"/>
      <c r="O810" s="291"/>
      <c r="P810" s="291"/>
      <c r="Q810" s="291"/>
      <c r="R810" s="291"/>
      <c r="S810" s="291"/>
      <c r="T810" s="291"/>
      <c r="U810" s="291"/>
      <c r="V810" s="291"/>
      <c r="W810" s="291"/>
      <c r="X810" s="313"/>
      <c r="Y810" s="59"/>
      <c r="Z810" s="60"/>
      <c r="AA810" s="60"/>
      <c r="AB810" s="60"/>
      <c r="AC810" s="61"/>
      <c r="AD810" s="61"/>
      <c r="AE810" s="8"/>
      <c r="AF810" s="9"/>
      <c r="AG810" s="10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</row>
    <row r="811" spans="1:51" ht="20.25" customHeight="1">
      <c r="A811" s="74">
        <v>788</v>
      </c>
      <c r="B811" s="74">
        <v>89</v>
      </c>
      <c r="C811" s="75" t="s">
        <v>4782</v>
      </c>
      <c r="D811" s="76" t="s">
        <v>4783</v>
      </c>
      <c r="E811" s="76" t="s">
        <v>4784</v>
      </c>
      <c r="F811" s="57">
        <v>61456000823</v>
      </c>
      <c r="G811" s="76" t="s">
        <v>4785</v>
      </c>
      <c r="H811" s="112" t="s">
        <v>4786</v>
      </c>
      <c r="I811" s="76" t="s">
        <v>70</v>
      </c>
      <c r="J811" s="76" t="s">
        <v>121</v>
      </c>
      <c r="K811" s="58"/>
      <c r="L811" s="76" t="s">
        <v>108</v>
      </c>
      <c r="M811" s="396" t="s">
        <v>4787</v>
      </c>
      <c r="N811" s="291"/>
      <c r="O811" s="291"/>
      <c r="P811" s="291"/>
      <c r="Q811" s="291"/>
      <c r="R811" s="291"/>
      <c r="S811" s="291"/>
      <c r="T811" s="291"/>
      <c r="U811" s="291"/>
      <c r="V811" s="291"/>
      <c r="W811" s="291"/>
      <c r="X811" s="291"/>
      <c r="Y811" s="120"/>
      <c r="Z811" s="60"/>
      <c r="AA811" s="60"/>
      <c r="AB811" s="60"/>
      <c r="AC811" s="61"/>
      <c r="AD811" s="61"/>
      <c r="AE811" s="8"/>
      <c r="AF811" s="9"/>
      <c r="AG811" s="10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</row>
    <row r="812" spans="1:51" ht="20.25" customHeight="1">
      <c r="A812" s="74">
        <v>789</v>
      </c>
      <c r="B812" s="74">
        <v>90</v>
      </c>
      <c r="C812" s="75" t="s">
        <v>4788</v>
      </c>
      <c r="D812" s="71" t="s">
        <v>4789</v>
      </c>
      <c r="E812" s="76" t="s">
        <v>4790</v>
      </c>
      <c r="F812" s="57">
        <v>69136218794</v>
      </c>
      <c r="G812" s="76" t="s">
        <v>4791</v>
      </c>
      <c r="H812" s="83" t="s">
        <v>4792</v>
      </c>
      <c r="I812" s="76" t="s">
        <v>557</v>
      </c>
      <c r="J812" s="76" t="s">
        <v>528</v>
      </c>
      <c r="K812" s="58">
        <v>3</v>
      </c>
      <c r="L812" s="76" t="s">
        <v>1226</v>
      </c>
      <c r="M812" s="396" t="s">
        <v>4793</v>
      </c>
      <c r="N812" s="291"/>
      <c r="O812" s="291"/>
      <c r="P812" s="291"/>
      <c r="Q812" s="291"/>
      <c r="R812" s="291"/>
      <c r="S812" s="291"/>
      <c r="T812" s="291"/>
      <c r="U812" s="291"/>
      <c r="V812" s="291"/>
      <c r="W812" s="291"/>
      <c r="X812" s="313"/>
      <c r="Y812" s="120"/>
      <c r="Z812" s="60"/>
      <c r="AA812" s="60"/>
      <c r="AB812" s="60"/>
      <c r="AC812" s="61"/>
      <c r="AD812" s="61"/>
      <c r="AE812" s="8"/>
      <c r="AF812" s="9"/>
      <c r="AG812" s="10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</row>
    <row r="813" spans="1:51" ht="20.25" customHeight="1">
      <c r="A813" s="74">
        <v>790</v>
      </c>
      <c r="B813" s="74">
        <v>91</v>
      </c>
      <c r="C813" s="75" t="s">
        <v>4794</v>
      </c>
      <c r="D813" s="76" t="s">
        <v>4795</v>
      </c>
      <c r="E813" s="76" t="s">
        <v>4796</v>
      </c>
      <c r="F813" s="57">
        <v>77106299286</v>
      </c>
      <c r="G813" s="76" t="s">
        <v>4797</v>
      </c>
      <c r="H813" s="77" t="s">
        <v>5135</v>
      </c>
      <c r="I813" s="76" t="s">
        <v>173</v>
      </c>
      <c r="J813" s="76" t="s">
        <v>174</v>
      </c>
      <c r="K813" s="58">
        <v>5</v>
      </c>
      <c r="L813" s="76" t="s">
        <v>4798</v>
      </c>
      <c r="M813" s="396" t="s">
        <v>4799</v>
      </c>
      <c r="N813" s="291"/>
      <c r="O813" s="291"/>
      <c r="P813" s="291"/>
      <c r="Q813" s="291"/>
      <c r="R813" s="291"/>
      <c r="S813" s="291"/>
      <c r="T813" s="291"/>
      <c r="U813" s="291"/>
      <c r="V813" s="291"/>
      <c r="W813" s="291"/>
      <c r="X813" s="314"/>
      <c r="Y813" s="120"/>
      <c r="Z813" s="60"/>
      <c r="AA813" s="60"/>
      <c r="AB813" s="60"/>
      <c r="AC813" s="61"/>
      <c r="AD813" s="61"/>
      <c r="AE813" s="8"/>
      <c r="AF813" s="9"/>
      <c r="AG813" s="10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</row>
    <row r="814" spans="1:51" ht="20.25" customHeight="1">
      <c r="A814" s="74">
        <v>791</v>
      </c>
      <c r="B814" s="74">
        <v>92</v>
      </c>
      <c r="C814" s="75" t="s">
        <v>961</v>
      </c>
      <c r="D814" s="76" t="s">
        <v>4800</v>
      </c>
      <c r="E814" s="76" t="s">
        <v>4801</v>
      </c>
      <c r="F814" s="92" t="s">
        <v>4802</v>
      </c>
      <c r="G814" s="76" t="s">
        <v>4803</v>
      </c>
      <c r="H814" s="77" t="str">
        <f>HYPERLINK("mailto:preradovic@os-ppreradovica-zg.skole.hr","preradovic@os-ppreradovica-zg.skole.hr")</f>
        <v>preradovic@os-ppreradovica-zg.skole.hr</v>
      </c>
      <c r="I814" s="76" t="s">
        <v>416</v>
      </c>
      <c r="J814" s="76" t="s">
        <v>1883</v>
      </c>
      <c r="K814" s="58">
        <v>4</v>
      </c>
      <c r="L814" s="76" t="s">
        <v>224</v>
      </c>
      <c r="M814" s="396" t="s">
        <v>4804</v>
      </c>
      <c r="N814" s="291"/>
      <c r="O814" s="291"/>
      <c r="P814" s="291"/>
      <c r="Q814" s="291"/>
      <c r="R814" s="291"/>
      <c r="S814" s="291"/>
      <c r="T814" s="291"/>
      <c r="U814" s="291"/>
      <c r="V814" s="291"/>
      <c r="W814" s="291"/>
      <c r="X814" s="314"/>
      <c r="Y814" s="120"/>
      <c r="Z814" s="60"/>
      <c r="AA814" s="60"/>
      <c r="AB814" s="60"/>
      <c r="AC814" s="61"/>
      <c r="AD814" s="61"/>
      <c r="AE814" s="8"/>
      <c r="AF814" s="9"/>
      <c r="AG814" s="10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</row>
    <row r="815" spans="1:51" ht="20.25" customHeight="1">
      <c r="A815" s="74">
        <v>792</v>
      </c>
      <c r="B815" s="74">
        <v>93</v>
      </c>
      <c r="C815" s="75" t="s">
        <v>4805</v>
      </c>
      <c r="D815" s="76" t="s">
        <v>4806</v>
      </c>
      <c r="E815" s="76" t="s">
        <v>4807</v>
      </c>
      <c r="F815" s="57">
        <v>71087160585</v>
      </c>
      <c r="G815" s="76" t="s">
        <v>4808</v>
      </c>
      <c r="H815" s="77" t="str">
        <f>HYPERLINK("mailto:ured@os-vukomerec-zg.skole.hr","ured@os-vukomerec-zg.skole.hr")</f>
        <v>ured@os-vukomerec-zg.skole.hr</v>
      </c>
      <c r="I815" s="76" t="s">
        <v>1124</v>
      </c>
      <c r="J815" s="76" t="s">
        <v>215</v>
      </c>
      <c r="K815" s="58">
        <v>4</v>
      </c>
      <c r="L815" s="76" t="s">
        <v>1226</v>
      </c>
      <c r="M815" s="396" t="s">
        <v>4809</v>
      </c>
      <c r="N815" s="291"/>
      <c r="O815" s="291"/>
      <c r="P815" s="291"/>
      <c r="Q815" s="291"/>
      <c r="R815" s="291"/>
      <c r="S815" s="291"/>
      <c r="T815" s="291"/>
      <c r="U815" s="291"/>
      <c r="V815" s="291"/>
      <c r="W815" s="291"/>
      <c r="X815" s="313"/>
      <c r="Y815" s="120"/>
      <c r="Z815" s="95"/>
      <c r="AA815" s="60"/>
      <c r="AB815" s="60"/>
      <c r="AC815" s="61"/>
      <c r="AD815" s="61"/>
      <c r="AE815" s="8"/>
      <c r="AF815" s="9"/>
      <c r="AG815" s="10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</row>
    <row r="816" spans="1:51" ht="20.25" customHeight="1">
      <c r="A816" s="74">
        <v>793</v>
      </c>
      <c r="B816" s="74">
        <v>94</v>
      </c>
      <c r="C816" s="75" t="s">
        <v>4810</v>
      </c>
      <c r="D816" s="76" t="s">
        <v>4811</v>
      </c>
      <c r="E816" s="76" t="s">
        <v>4812</v>
      </c>
      <c r="F816" s="57">
        <v>36955576207</v>
      </c>
      <c r="G816" s="76" t="s">
        <v>4813</v>
      </c>
      <c r="H816" s="83" t="s">
        <v>901</v>
      </c>
      <c r="I816" s="76" t="s">
        <v>129</v>
      </c>
      <c r="J816" s="76" t="s">
        <v>130</v>
      </c>
      <c r="K816" s="58"/>
      <c r="L816" s="76" t="s">
        <v>1051</v>
      </c>
      <c r="M816" s="396" t="s">
        <v>4814</v>
      </c>
      <c r="N816" s="291"/>
      <c r="O816" s="291"/>
      <c r="P816" s="291"/>
      <c r="Q816" s="291"/>
      <c r="R816" s="291"/>
      <c r="S816" s="291"/>
      <c r="T816" s="291"/>
      <c r="U816" s="291"/>
      <c r="V816" s="291"/>
      <c r="W816" s="291"/>
      <c r="X816" s="313"/>
      <c r="Y816" s="120"/>
      <c r="Z816" s="60"/>
      <c r="AA816" s="60"/>
      <c r="AB816" s="60"/>
      <c r="AC816" s="61"/>
      <c r="AD816" s="61"/>
      <c r="AE816" s="44"/>
      <c r="AF816" s="45"/>
      <c r="AG816" s="46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</row>
    <row r="817" spans="1:51" ht="15.75" customHeight="1">
      <c r="A817" s="284"/>
      <c r="H817" s="231"/>
      <c r="K817" s="181"/>
      <c r="X817" s="330"/>
      <c r="Z817" s="285"/>
      <c r="AA817" s="285"/>
      <c r="AB817" s="285"/>
      <c r="AC817" s="61"/>
      <c r="AD817" s="61"/>
      <c r="AE817" s="26"/>
      <c r="AF817" s="26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</row>
    <row r="818" spans="1:51" ht="15.75" customHeight="1">
      <c r="A818" s="284"/>
      <c r="H818" s="231"/>
      <c r="K818" s="181"/>
      <c r="X818" s="330"/>
      <c r="Z818" s="132"/>
      <c r="AA818" s="132"/>
      <c r="AB818" s="132"/>
      <c r="AC818" s="61"/>
      <c r="AD818" s="61"/>
      <c r="AE818" s="26"/>
      <c r="AF818" s="26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</row>
    <row r="819" spans="1:51" ht="15" customHeight="1">
      <c r="A819" s="284"/>
      <c r="C819" s="286"/>
      <c r="H819" s="231"/>
      <c r="K819" s="181"/>
      <c r="X819" s="330"/>
      <c r="Z819" s="132"/>
      <c r="AA819" s="132"/>
      <c r="AB819" s="132"/>
      <c r="AC819" s="61"/>
      <c r="AD819" s="61"/>
      <c r="AE819" s="26"/>
      <c r="AF819" s="26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</row>
    <row r="820" spans="1:51" ht="15.75" customHeight="1">
      <c r="A820" s="284"/>
      <c r="H820" s="231"/>
      <c r="K820" s="181"/>
      <c r="X820" s="330"/>
      <c r="Z820" s="132"/>
      <c r="AA820" s="132"/>
      <c r="AB820" s="132"/>
      <c r="AC820" s="61"/>
      <c r="AD820" s="61"/>
      <c r="AE820" s="26"/>
      <c r="AF820" s="26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</row>
    <row r="821" spans="1:51" ht="15.75" customHeight="1">
      <c r="A821" s="284"/>
      <c r="H821" s="231"/>
      <c r="K821" s="181"/>
      <c r="X821" s="330"/>
      <c r="Z821" s="132"/>
      <c r="AA821" s="132"/>
      <c r="AB821" s="132"/>
      <c r="AC821" s="61"/>
      <c r="AD821" s="61"/>
      <c r="AE821" s="26"/>
      <c r="AF821" s="26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</row>
    <row r="822" spans="1:51" ht="15.75" customHeight="1">
      <c r="A822" s="284"/>
      <c r="H822" s="231"/>
      <c r="K822" s="181"/>
      <c r="X822" s="330"/>
      <c r="Z822" s="132"/>
      <c r="AA822" s="132"/>
      <c r="AB822" s="132"/>
      <c r="AC822" s="61"/>
      <c r="AD822" s="61"/>
      <c r="AE822" s="26"/>
      <c r="AF822" s="26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</row>
    <row r="823" spans="1:51" ht="15.75" customHeight="1">
      <c r="A823" s="284"/>
      <c r="H823" s="231"/>
      <c r="K823" s="181"/>
      <c r="X823" s="330"/>
      <c r="Z823" s="132"/>
      <c r="AA823" s="132"/>
      <c r="AB823" s="132"/>
      <c r="AC823" s="61"/>
      <c r="AD823" s="61"/>
      <c r="AE823" s="26"/>
      <c r="AF823" s="26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</row>
    <row r="824" spans="1:51" ht="15.75" customHeight="1">
      <c r="A824" s="284"/>
      <c r="H824" s="231"/>
      <c r="K824" s="181"/>
      <c r="X824" s="330"/>
      <c r="Z824" s="132"/>
      <c r="AA824" s="132"/>
      <c r="AB824" s="132"/>
      <c r="AC824" s="61"/>
      <c r="AD824" s="61"/>
      <c r="AE824" s="26"/>
      <c r="AF824" s="26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</row>
    <row r="825" spans="1:51" ht="15.75" customHeight="1">
      <c r="A825" s="284"/>
      <c r="H825" s="231"/>
      <c r="K825" s="181"/>
      <c r="X825" s="330"/>
      <c r="Z825" s="132"/>
      <c r="AA825" s="132"/>
      <c r="AB825" s="132"/>
      <c r="AC825" s="61"/>
      <c r="AD825" s="61"/>
      <c r="AE825" s="26"/>
      <c r="AF825" s="26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</row>
    <row r="826" spans="1:51" ht="15.75" customHeight="1">
      <c r="A826" s="284"/>
      <c r="H826" s="231"/>
      <c r="K826" s="181"/>
      <c r="X826" s="330"/>
      <c r="Z826" s="132"/>
      <c r="AA826" s="132"/>
      <c r="AB826" s="132"/>
      <c r="AC826" s="61"/>
      <c r="AD826" s="61"/>
      <c r="AE826" s="26"/>
      <c r="AF826" s="26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</row>
    <row r="827" spans="1:51" ht="15.75" customHeight="1">
      <c r="A827" s="284"/>
      <c r="H827" s="231"/>
      <c r="K827" s="181"/>
      <c r="X827" s="330"/>
      <c r="Z827" s="132"/>
      <c r="AA827" s="132"/>
      <c r="AB827" s="132"/>
      <c r="AC827" s="61"/>
      <c r="AD827" s="61"/>
      <c r="AE827" s="26"/>
      <c r="AF827" s="26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</row>
    <row r="828" spans="1:51" ht="15.75" customHeight="1">
      <c r="A828" s="284"/>
      <c r="H828" s="231"/>
      <c r="K828" s="181"/>
      <c r="X828" s="330"/>
      <c r="Z828" s="132"/>
      <c r="AA828" s="132"/>
      <c r="AB828" s="132"/>
      <c r="AC828" s="61"/>
      <c r="AD828" s="61"/>
      <c r="AE828" s="26"/>
      <c r="AF828" s="26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</row>
    <row r="829" spans="1:51" ht="15.75" customHeight="1">
      <c r="A829" s="284"/>
      <c r="H829" s="231"/>
      <c r="K829" s="181"/>
      <c r="X829" s="330"/>
      <c r="Z829" s="132"/>
      <c r="AA829" s="132"/>
      <c r="AB829" s="132"/>
      <c r="AC829" s="61"/>
      <c r="AD829" s="61"/>
      <c r="AE829" s="26"/>
      <c r="AF829" s="26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</row>
    <row r="830" spans="1:51" ht="15.75" customHeight="1">
      <c r="A830" s="284"/>
      <c r="H830" s="231"/>
      <c r="K830" s="181"/>
      <c r="X830" s="330"/>
      <c r="Z830" s="132"/>
      <c r="AA830" s="132"/>
      <c r="AB830" s="132"/>
      <c r="AC830" s="61"/>
      <c r="AD830" s="61"/>
      <c r="AE830" s="26"/>
      <c r="AF830" s="26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</row>
    <row r="831" spans="1:51" ht="15.75" customHeight="1">
      <c r="A831" s="284"/>
      <c r="H831" s="231"/>
      <c r="K831" s="181"/>
      <c r="X831" s="330"/>
      <c r="Z831" s="132"/>
      <c r="AA831" s="132"/>
      <c r="AB831" s="132"/>
      <c r="AC831" s="61"/>
      <c r="AD831" s="61"/>
      <c r="AE831" s="26"/>
      <c r="AF831" s="26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</row>
    <row r="832" spans="1:51" ht="15.75" customHeight="1">
      <c r="A832" s="284"/>
      <c r="H832" s="231"/>
      <c r="K832" s="181"/>
      <c r="X832" s="330"/>
      <c r="Z832" s="132"/>
      <c r="AA832" s="132"/>
      <c r="AB832" s="132"/>
      <c r="AC832" s="61"/>
      <c r="AD832" s="61"/>
      <c r="AE832" s="26"/>
      <c r="AF832" s="26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</row>
    <row r="833" spans="1:51" ht="15.75" customHeight="1">
      <c r="A833" s="284"/>
      <c r="H833" s="231"/>
      <c r="K833" s="181"/>
      <c r="X833" s="330"/>
      <c r="Z833" s="132"/>
      <c r="AA833" s="132"/>
      <c r="AB833" s="132"/>
      <c r="AC833" s="61"/>
      <c r="AD833" s="61"/>
      <c r="AE833" s="26"/>
      <c r="AF833" s="26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</row>
    <row r="834" spans="1:51" ht="15.75" customHeight="1">
      <c r="A834" s="284"/>
      <c r="H834" s="231"/>
      <c r="K834" s="181"/>
      <c r="X834" s="330"/>
      <c r="Z834" s="132"/>
      <c r="AA834" s="132"/>
      <c r="AB834" s="132"/>
      <c r="AC834" s="61"/>
      <c r="AD834" s="61"/>
      <c r="AE834" s="26"/>
      <c r="AF834" s="26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</row>
    <row r="835" spans="1:51" ht="15.75" customHeight="1">
      <c r="A835" s="284"/>
      <c r="H835" s="231"/>
      <c r="K835" s="181"/>
      <c r="X835" s="330"/>
      <c r="Z835" s="132"/>
      <c r="AA835" s="132"/>
      <c r="AB835" s="132"/>
      <c r="AC835" s="61"/>
      <c r="AD835" s="61"/>
      <c r="AE835" s="26"/>
      <c r="AF835" s="26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</row>
    <row r="836" spans="1:51" ht="15.75" customHeight="1">
      <c r="A836" s="284"/>
      <c r="H836" s="231"/>
      <c r="J836" s="287"/>
      <c r="K836" s="181"/>
      <c r="X836" s="330"/>
      <c r="Z836" s="132"/>
      <c r="AA836" s="132"/>
      <c r="AB836" s="132"/>
      <c r="AC836" s="61"/>
      <c r="AD836" s="61"/>
      <c r="AE836" s="26"/>
      <c r="AF836" s="26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</row>
    <row r="837" spans="1:51" ht="15.75" customHeight="1">
      <c r="A837" s="284"/>
      <c r="H837" s="231"/>
      <c r="K837" s="181"/>
      <c r="X837" s="330"/>
      <c r="Z837" s="132"/>
      <c r="AA837" s="132"/>
      <c r="AB837" s="132"/>
      <c r="AC837" s="61"/>
      <c r="AD837" s="61"/>
      <c r="AE837" s="26"/>
      <c r="AF837" s="26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</row>
    <row r="838" spans="1:51" ht="15.75" customHeight="1">
      <c r="A838" s="284"/>
      <c r="H838" s="231"/>
      <c r="K838" s="181"/>
      <c r="X838" s="330"/>
      <c r="Z838" s="132"/>
      <c r="AA838" s="132"/>
      <c r="AB838" s="132"/>
      <c r="AC838" s="61"/>
      <c r="AD838" s="61"/>
      <c r="AE838" s="26"/>
      <c r="AF838" s="26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</row>
    <row r="839" spans="1:51" ht="15.75" customHeight="1">
      <c r="A839" s="284"/>
      <c r="H839" s="231"/>
      <c r="K839" s="181"/>
      <c r="X839" s="330"/>
      <c r="Z839" s="132"/>
      <c r="AA839" s="132"/>
      <c r="AB839" s="132"/>
      <c r="AC839" s="61"/>
      <c r="AD839" s="61"/>
      <c r="AE839" s="26"/>
      <c r="AF839" s="26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</row>
    <row r="840" spans="1:51" ht="15.75" customHeight="1">
      <c r="A840" s="284"/>
      <c r="H840" s="231"/>
      <c r="K840" s="181"/>
      <c r="X840" s="330"/>
      <c r="Z840" s="132"/>
      <c r="AA840" s="132"/>
      <c r="AB840" s="132"/>
      <c r="AC840" s="61"/>
      <c r="AD840" s="61"/>
      <c r="AE840" s="26"/>
      <c r="AF840" s="26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</row>
    <row r="841" spans="1:51" ht="15.75" customHeight="1">
      <c r="A841" s="284"/>
      <c r="H841" s="231"/>
      <c r="K841" s="181"/>
      <c r="X841" s="330"/>
      <c r="Z841" s="132"/>
      <c r="AA841" s="132"/>
      <c r="AB841" s="132"/>
      <c r="AC841" s="61"/>
      <c r="AD841" s="61"/>
      <c r="AE841" s="26"/>
      <c r="AF841" s="26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</row>
    <row r="842" spans="1:51" ht="15.75" customHeight="1">
      <c r="A842" s="284"/>
      <c r="H842" s="231"/>
      <c r="K842" s="181"/>
      <c r="X842" s="330"/>
      <c r="Z842" s="132"/>
      <c r="AA842" s="132"/>
      <c r="AB842" s="132"/>
      <c r="AC842" s="61"/>
      <c r="AD842" s="61"/>
      <c r="AE842" s="26"/>
      <c r="AF842" s="26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</row>
    <row r="843" spans="1:51" ht="15.75" customHeight="1">
      <c r="A843" s="284"/>
      <c r="H843" s="231"/>
      <c r="K843" s="181"/>
      <c r="X843" s="330"/>
      <c r="Z843" s="132"/>
      <c r="AA843" s="132"/>
      <c r="AB843" s="132"/>
      <c r="AC843" s="61"/>
      <c r="AD843" s="61"/>
      <c r="AE843" s="26"/>
      <c r="AF843" s="26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</row>
    <row r="844" spans="1:51" ht="15.75" customHeight="1">
      <c r="A844" s="284"/>
      <c r="H844" s="231"/>
      <c r="K844" s="181"/>
      <c r="X844" s="330"/>
      <c r="Z844" s="132"/>
      <c r="AA844" s="132"/>
      <c r="AB844" s="132"/>
      <c r="AC844" s="61"/>
      <c r="AD844" s="61"/>
      <c r="AE844" s="26"/>
      <c r="AF844" s="26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</row>
    <row r="845" spans="1:51" ht="15.75" customHeight="1">
      <c r="A845" s="284"/>
      <c r="H845" s="231"/>
      <c r="K845" s="181"/>
      <c r="X845" s="330"/>
      <c r="Z845" s="132"/>
      <c r="AA845" s="132"/>
      <c r="AB845" s="132"/>
      <c r="AC845" s="61"/>
      <c r="AD845" s="61"/>
      <c r="AE845" s="26"/>
      <c r="AF845" s="26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</row>
    <row r="846" spans="1:51" ht="15.75" customHeight="1">
      <c r="A846" s="284"/>
      <c r="H846" s="231"/>
      <c r="K846" s="181"/>
      <c r="X846" s="330"/>
      <c r="Z846" s="132"/>
      <c r="AA846" s="132"/>
      <c r="AB846" s="132"/>
      <c r="AC846" s="61"/>
      <c r="AD846" s="61"/>
      <c r="AE846" s="26"/>
      <c r="AF846" s="26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</row>
    <row r="847" spans="1:51" ht="15.75" customHeight="1">
      <c r="A847" s="284"/>
      <c r="H847" s="231"/>
      <c r="K847" s="181"/>
      <c r="X847" s="330"/>
      <c r="Z847" s="132"/>
      <c r="AA847" s="132"/>
      <c r="AB847" s="132"/>
      <c r="AC847" s="61"/>
      <c r="AD847" s="61"/>
      <c r="AE847" s="26"/>
      <c r="AF847" s="26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</row>
    <row r="848" spans="1:51" ht="15.75" customHeight="1">
      <c r="A848" s="284"/>
      <c r="H848" s="231"/>
      <c r="K848" s="181"/>
      <c r="X848" s="330"/>
      <c r="Z848" s="132"/>
      <c r="AA848" s="132"/>
      <c r="AB848" s="132"/>
      <c r="AC848" s="61"/>
      <c r="AD848" s="61"/>
      <c r="AE848" s="26"/>
      <c r="AF848" s="26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</row>
    <row r="849" spans="1:51" ht="15.75" customHeight="1">
      <c r="A849" s="284"/>
      <c r="H849" s="231"/>
      <c r="K849" s="181"/>
      <c r="X849" s="330"/>
      <c r="Z849" s="132"/>
      <c r="AA849" s="132"/>
      <c r="AB849" s="132"/>
      <c r="AC849" s="61"/>
      <c r="AD849" s="61"/>
      <c r="AE849" s="26"/>
      <c r="AF849" s="26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</row>
    <row r="850" spans="1:51" ht="15.75" customHeight="1">
      <c r="A850" s="284"/>
      <c r="H850" s="231"/>
      <c r="K850" s="181"/>
      <c r="X850" s="330"/>
      <c r="Z850" s="132"/>
      <c r="AA850" s="132"/>
      <c r="AB850" s="132"/>
      <c r="AC850" s="61"/>
      <c r="AD850" s="61"/>
      <c r="AE850" s="26"/>
      <c r="AF850" s="26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</row>
    <row r="851" spans="1:51" ht="15.75" customHeight="1">
      <c r="A851" s="284"/>
      <c r="H851" s="231"/>
      <c r="K851" s="181"/>
      <c r="X851" s="330"/>
      <c r="Z851" s="132"/>
      <c r="AA851" s="132"/>
      <c r="AB851" s="132"/>
      <c r="AC851" s="61"/>
      <c r="AD851" s="61"/>
      <c r="AE851" s="26"/>
      <c r="AF851" s="26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</row>
    <row r="852" spans="1:51" ht="15.75" customHeight="1">
      <c r="A852" s="284"/>
      <c r="H852" s="231"/>
      <c r="K852" s="181"/>
      <c r="X852" s="330"/>
      <c r="Z852" s="132"/>
      <c r="AA852" s="132"/>
      <c r="AB852" s="132"/>
      <c r="AC852" s="61"/>
      <c r="AD852" s="61"/>
      <c r="AE852" s="26"/>
      <c r="AF852" s="26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</row>
    <row r="853" spans="1:51" ht="15.75" customHeight="1">
      <c r="A853" s="284"/>
      <c r="H853" s="231"/>
      <c r="K853" s="181"/>
      <c r="X853" s="330"/>
      <c r="Z853" s="132"/>
      <c r="AA853" s="132"/>
      <c r="AB853" s="132"/>
      <c r="AC853" s="61"/>
      <c r="AD853" s="61"/>
      <c r="AE853" s="26"/>
      <c r="AF853" s="26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</row>
    <row r="854" spans="1:51" ht="15.75" customHeight="1">
      <c r="A854" s="284"/>
      <c r="H854" s="231"/>
      <c r="K854" s="181"/>
      <c r="X854" s="330"/>
      <c r="Z854" s="132"/>
      <c r="AA854" s="132"/>
      <c r="AB854" s="132"/>
      <c r="AC854" s="61"/>
      <c r="AD854" s="61"/>
      <c r="AE854" s="26"/>
      <c r="AF854" s="26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</row>
    <row r="855" spans="1:51" ht="15.75" customHeight="1">
      <c r="A855" s="284"/>
      <c r="H855" s="231"/>
      <c r="K855" s="181"/>
      <c r="X855" s="330"/>
      <c r="Z855" s="132"/>
      <c r="AA855" s="132"/>
      <c r="AB855" s="132"/>
      <c r="AC855" s="61"/>
      <c r="AD855" s="61"/>
      <c r="AE855" s="26"/>
      <c r="AF855" s="26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</row>
    <row r="856" spans="1:51" ht="15.75" customHeight="1">
      <c r="A856" s="284"/>
      <c r="H856" s="231"/>
      <c r="K856" s="181"/>
      <c r="X856" s="330"/>
      <c r="Z856" s="132"/>
      <c r="AA856" s="132"/>
      <c r="AB856" s="132"/>
      <c r="AC856" s="61"/>
      <c r="AD856" s="61"/>
      <c r="AE856" s="26"/>
      <c r="AF856" s="26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</row>
    <row r="857" spans="1:51" ht="15.75" customHeight="1">
      <c r="A857" s="284"/>
      <c r="H857" s="231"/>
      <c r="K857" s="181"/>
      <c r="X857" s="330"/>
      <c r="Z857" s="132"/>
      <c r="AA857" s="132"/>
      <c r="AB857" s="132"/>
      <c r="AC857" s="61"/>
      <c r="AD857" s="61"/>
      <c r="AE857" s="26"/>
      <c r="AF857" s="26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</row>
    <row r="858" spans="1:51" ht="15.75" customHeight="1">
      <c r="A858" s="284"/>
      <c r="H858" s="231"/>
      <c r="K858" s="181"/>
      <c r="X858" s="330"/>
      <c r="Z858" s="132"/>
      <c r="AA858" s="132"/>
      <c r="AB858" s="132"/>
      <c r="AC858" s="61"/>
      <c r="AD858" s="61"/>
      <c r="AE858" s="26"/>
      <c r="AF858" s="26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</row>
    <row r="859" spans="1:51" ht="15.75" customHeight="1">
      <c r="A859" s="284"/>
      <c r="H859" s="231"/>
      <c r="K859" s="181"/>
      <c r="X859" s="330"/>
      <c r="Z859" s="132"/>
      <c r="AA859" s="132"/>
      <c r="AB859" s="132"/>
      <c r="AC859" s="61"/>
      <c r="AD859" s="61"/>
      <c r="AE859" s="26"/>
      <c r="AF859" s="26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</row>
    <row r="860" spans="1:51" ht="15.75" customHeight="1">
      <c r="A860" s="284"/>
      <c r="H860" s="231"/>
      <c r="K860" s="181"/>
      <c r="X860" s="330"/>
      <c r="Z860" s="132"/>
      <c r="AA860" s="132"/>
      <c r="AB860" s="132"/>
      <c r="AC860" s="61"/>
      <c r="AD860" s="61"/>
      <c r="AE860" s="26"/>
      <c r="AF860" s="26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</row>
    <row r="861" spans="1:51" ht="15.75" customHeight="1">
      <c r="A861" s="284"/>
      <c r="H861" s="231"/>
      <c r="K861" s="181"/>
      <c r="X861" s="330"/>
      <c r="Z861" s="132"/>
      <c r="AA861" s="132"/>
      <c r="AB861" s="132"/>
      <c r="AC861" s="61"/>
      <c r="AD861" s="61"/>
      <c r="AE861" s="26"/>
      <c r="AF861" s="26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</row>
    <row r="862" spans="1:51" ht="15.75" customHeight="1">
      <c r="A862" s="284"/>
      <c r="H862" s="231"/>
      <c r="K862" s="181"/>
      <c r="X862" s="330"/>
      <c r="Z862" s="132"/>
      <c r="AA862" s="132"/>
      <c r="AB862" s="132"/>
      <c r="AC862" s="61"/>
      <c r="AD862" s="61"/>
      <c r="AE862" s="26"/>
      <c r="AF862" s="26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</row>
    <row r="863" spans="1:51" ht="15.75" customHeight="1">
      <c r="A863" s="284"/>
      <c r="H863" s="231"/>
      <c r="K863" s="181"/>
      <c r="X863" s="330"/>
      <c r="Z863" s="132"/>
      <c r="AA863" s="132"/>
      <c r="AB863" s="132"/>
      <c r="AC863" s="61"/>
      <c r="AD863" s="61"/>
      <c r="AE863" s="26"/>
      <c r="AF863" s="26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</row>
    <row r="864" spans="1:51" ht="15.75" customHeight="1">
      <c r="A864" s="284"/>
      <c r="H864" s="231"/>
      <c r="K864" s="181"/>
      <c r="X864" s="330"/>
      <c r="Z864" s="132"/>
      <c r="AA864" s="132"/>
      <c r="AB864" s="132"/>
      <c r="AC864" s="61"/>
      <c r="AD864" s="61"/>
      <c r="AE864" s="26"/>
      <c r="AF864" s="26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</row>
    <row r="865" spans="1:51" ht="15.75" customHeight="1">
      <c r="A865" s="284"/>
      <c r="H865" s="231"/>
      <c r="K865" s="181"/>
      <c r="X865" s="330"/>
      <c r="Z865" s="132"/>
      <c r="AA865" s="132"/>
      <c r="AB865" s="132"/>
      <c r="AC865" s="61"/>
      <c r="AD865" s="61"/>
      <c r="AE865" s="26"/>
      <c r="AF865" s="26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</row>
    <row r="866" spans="1:51" ht="15.75" customHeight="1">
      <c r="A866" s="284"/>
      <c r="H866" s="231"/>
      <c r="K866" s="181"/>
      <c r="X866" s="330"/>
      <c r="Z866" s="132"/>
      <c r="AA866" s="132"/>
      <c r="AB866" s="132"/>
      <c r="AC866" s="61"/>
      <c r="AD866" s="61"/>
      <c r="AE866" s="26"/>
      <c r="AF866" s="26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</row>
    <row r="867" spans="1:51" ht="15.75" customHeight="1">
      <c r="A867" s="284"/>
      <c r="H867" s="231"/>
      <c r="K867" s="181"/>
      <c r="X867" s="330"/>
      <c r="Z867" s="132"/>
      <c r="AA867" s="132"/>
      <c r="AB867" s="132"/>
      <c r="AC867" s="61"/>
      <c r="AD867" s="61"/>
      <c r="AE867" s="26"/>
      <c r="AF867" s="26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</row>
    <row r="868" spans="1:51" ht="15.75" customHeight="1">
      <c r="A868" s="284"/>
      <c r="H868" s="231"/>
      <c r="K868" s="181"/>
      <c r="X868" s="330"/>
      <c r="Z868" s="132"/>
      <c r="AA868" s="132"/>
      <c r="AB868" s="132"/>
      <c r="AC868" s="61"/>
      <c r="AD868" s="61"/>
      <c r="AE868" s="26"/>
      <c r="AF868" s="26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</row>
    <row r="869" spans="1:51" ht="15.75" customHeight="1">
      <c r="A869" s="284"/>
      <c r="H869" s="231"/>
      <c r="K869" s="181"/>
      <c r="X869" s="330"/>
      <c r="Z869" s="132"/>
      <c r="AA869" s="132"/>
      <c r="AB869" s="132"/>
      <c r="AC869" s="61"/>
      <c r="AD869" s="61"/>
      <c r="AE869" s="26"/>
      <c r="AF869" s="26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</row>
    <row r="870" spans="1:51" ht="15.75" customHeight="1">
      <c r="A870" s="284"/>
      <c r="H870" s="231"/>
      <c r="K870" s="181"/>
      <c r="X870" s="330"/>
      <c r="Z870" s="132"/>
      <c r="AA870" s="132"/>
      <c r="AB870" s="132"/>
      <c r="AC870" s="61"/>
      <c r="AD870" s="61"/>
      <c r="AE870" s="26"/>
      <c r="AF870" s="26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</row>
    <row r="871" spans="1:51" ht="15.75" customHeight="1">
      <c r="A871" s="284"/>
      <c r="H871" s="231"/>
      <c r="K871" s="181"/>
      <c r="X871" s="330"/>
      <c r="Z871" s="132"/>
      <c r="AA871" s="132"/>
      <c r="AB871" s="132"/>
      <c r="AC871" s="61"/>
      <c r="AD871" s="61"/>
      <c r="AE871" s="26"/>
      <c r="AF871" s="26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</row>
    <row r="872" spans="1:51" ht="15.75" customHeight="1">
      <c r="A872" s="284"/>
      <c r="H872" s="231"/>
      <c r="K872" s="181"/>
      <c r="X872" s="330"/>
      <c r="Z872" s="132"/>
      <c r="AA872" s="132"/>
      <c r="AB872" s="132"/>
      <c r="AC872" s="61"/>
      <c r="AD872" s="61"/>
      <c r="AE872" s="26"/>
      <c r="AF872" s="26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</row>
    <row r="873" spans="1:51" ht="15.75" customHeight="1">
      <c r="A873" s="284"/>
      <c r="H873" s="231"/>
      <c r="K873" s="181"/>
      <c r="X873" s="330"/>
      <c r="Z873" s="132"/>
      <c r="AA873" s="132"/>
      <c r="AB873" s="132"/>
      <c r="AC873" s="61"/>
      <c r="AD873" s="61"/>
      <c r="AE873" s="26"/>
      <c r="AF873" s="26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</row>
    <row r="874" spans="1:51" ht="15.75" customHeight="1">
      <c r="A874" s="284"/>
      <c r="H874" s="231"/>
      <c r="K874" s="181"/>
      <c r="X874" s="330"/>
      <c r="Z874" s="132"/>
      <c r="AA874" s="132"/>
      <c r="AB874" s="132"/>
      <c r="AC874" s="61"/>
      <c r="AD874" s="61"/>
      <c r="AE874" s="26"/>
      <c r="AF874" s="26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</row>
    <row r="875" spans="1:51" ht="15.75" customHeight="1">
      <c r="A875" s="284"/>
      <c r="H875" s="231"/>
      <c r="K875" s="181"/>
      <c r="X875" s="330"/>
      <c r="Z875" s="132"/>
      <c r="AA875" s="132"/>
      <c r="AB875" s="132"/>
      <c r="AC875" s="61"/>
      <c r="AD875" s="61"/>
      <c r="AE875" s="26"/>
      <c r="AF875" s="26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</row>
    <row r="876" spans="1:51" ht="15.75" customHeight="1">
      <c r="A876" s="284"/>
      <c r="H876" s="231"/>
      <c r="K876" s="181"/>
      <c r="X876" s="330"/>
      <c r="Z876" s="132"/>
      <c r="AA876" s="132"/>
      <c r="AB876" s="132"/>
      <c r="AC876" s="61"/>
      <c r="AD876" s="61"/>
      <c r="AE876" s="26"/>
      <c r="AF876" s="26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</row>
    <row r="877" spans="1:51" ht="15.75" customHeight="1">
      <c r="A877" s="284"/>
      <c r="H877" s="231"/>
      <c r="K877" s="181"/>
      <c r="X877" s="330"/>
      <c r="Z877" s="132"/>
      <c r="AA877" s="132"/>
      <c r="AB877" s="132"/>
      <c r="AC877" s="61"/>
      <c r="AD877" s="61"/>
      <c r="AE877" s="26"/>
      <c r="AF877" s="26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</row>
    <row r="878" spans="1:51" ht="15.75" customHeight="1">
      <c r="A878" s="284"/>
      <c r="H878" s="231"/>
      <c r="K878" s="181"/>
      <c r="X878" s="330"/>
      <c r="Z878" s="132"/>
      <c r="AA878" s="132"/>
      <c r="AB878" s="132"/>
      <c r="AC878" s="61"/>
      <c r="AD878" s="61"/>
      <c r="AE878" s="26"/>
      <c r="AF878" s="26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</row>
    <row r="879" spans="1:51" ht="15.75" customHeight="1">
      <c r="A879" s="284"/>
      <c r="H879" s="231"/>
      <c r="K879" s="181"/>
      <c r="X879" s="330"/>
      <c r="Z879" s="132"/>
      <c r="AA879" s="132"/>
      <c r="AB879" s="132"/>
      <c r="AC879" s="61"/>
      <c r="AD879" s="61"/>
      <c r="AE879" s="26"/>
      <c r="AF879" s="26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</row>
    <row r="880" spans="1:51" ht="15.75" customHeight="1">
      <c r="A880" s="284"/>
      <c r="H880" s="231"/>
      <c r="K880" s="181"/>
      <c r="X880" s="330"/>
      <c r="Z880" s="132"/>
      <c r="AA880" s="132"/>
      <c r="AB880" s="132"/>
      <c r="AC880" s="61"/>
      <c r="AD880" s="61"/>
      <c r="AE880" s="26"/>
      <c r="AF880" s="26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</row>
    <row r="881" spans="1:51" ht="15.75" customHeight="1">
      <c r="A881" s="284"/>
      <c r="H881" s="231"/>
      <c r="K881" s="181"/>
      <c r="X881" s="330"/>
      <c r="Z881" s="132"/>
      <c r="AA881" s="132"/>
      <c r="AB881" s="132"/>
      <c r="AC881" s="61"/>
      <c r="AD881" s="61"/>
      <c r="AE881" s="26"/>
      <c r="AF881" s="26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</row>
    <row r="882" spans="1:51" ht="15.75" customHeight="1">
      <c r="A882" s="284"/>
      <c r="H882" s="231"/>
      <c r="K882" s="181"/>
      <c r="X882" s="330"/>
      <c r="Z882" s="132"/>
      <c r="AA882" s="132"/>
      <c r="AB882" s="132"/>
      <c r="AC882" s="61"/>
      <c r="AD882" s="61"/>
      <c r="AE882" s="26"/>
      <c r="AF882" s="26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</row>
    <row r="883" spans="1:51" ht="15.75" customHeight="1">
      <c r="A883" s="284"/>
      <c r="H883" s="231"/>
      <c r="K883" s="181"/>
      <c r="X883" s="330"/>
      <c r="Z883" s="132"/>
      <c r="AA883" s="132"/>
      <c r="AB883" s="132"/>
      <c r="AC883" s="61"/>
      <c r="AD883" s="61"/>
      <c r="AE883" s="26"/>
      <c r="AF883" s="26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</row>
    <row r="884" spans="1:51" ht="15.75" customHeight="1">
      <c r="A884" s="284"/>
      <c r="H884" s="231"/>
      <c r="K884" s="181"/>
      <c r="X884" s="330"/>
      <c r="Z884" s="132"/>
      <c r="AA884" s="132"/>
      <c r="AB884" s="132"/>
      <c r="AC884" s="61"/>
      <c r="AD884" s="61"/>
      <c r="AE884" s="26"/>
      <c r="AF884" s="26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</row>
    <row r="885" spans="1:51" ht="15.75" customHeight="1">
      <c r="A885" s="284"/>
      <c r="H885" s="231"/>
      <c r="K885" s="181"/>
      <c r="X885" s="330"/>
      <c r="Z885" s="132"/>
      <c r="AA885" s="132"/>
      <c r="AB885" s="132"/>
      <c r="AC885" s="61"/>
      <c r="AD885" s="61"/>
      <c r="AE885" s="26"/>
      <c r="AF885" s="26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</row>
    <row r="886" spans="1:51" ht="15.75" customHeight="1">
      <c r="A886" s="284"/>
      <c r="H886" s="231"/>
      <c r="K886" s="181"/>
      <c r="X886" s="330"/>
      <c r="Z886" s="132"/>
      <c r="AA886" s="132"/>
      <c r="AB886" s="132"/>
      <c r="AC886" s="61"/>
      <c r="AD886" s="61"/>
      <c r="AE886" s="26"/>
      <c r="AF886" s="26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</row>
    <row r="887" spans="1:51" ht="15.75" customHeight="1">
      <c r="A887" s="284"/>
      <c r="H887" s="231"/>
      <c r="K887" s="181"/>
      <c r="X887" s="330"/>
      <c r="Z887" s="132"/>
      <c r="AA887" s="132"/>
      <c r="AB887" s="132"/>
      <c r="AC887" s="61"/>
      <c r="AD887" s="61"/>
      <c r="AE887" s="26"/>
      <c r="AF887" s="26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</row>
    <row r="888" spans="1:51" ht="15.75" customHeight="1">
      <c r="A888" s="284"/>
      <c r="H888" s="231"/>
      <c r="K888" s="181"/>
      <c r="X888" s="330"/>
      <c r="Z888" s="132"/>
      <c r="AA888" s="132"/>
      <c r="AB888" s="132"/>
      <c r="AC888" s="61"/>
      <c r="AD888" s="61"/>
      <c r="AE888" s="26"/>
      <c r="AF888" s="26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</row>
    <row r="889" spans="1:51" ht="15.75" customHeight="1">
      <c r="A889" s="284"/>
      <c r="H889" s="231"/>
      <c r="K889" s="181"/>
      <c r="X889" s="330"/>
      <c r="Z889" s="132"/>
      <c r="AA889" s="132"/>
      <c r="AB889" s="132"/>
      <c r="AC889" s="61"/>
      <c r="AD889" s="61"/>
      <c r="AE889" s="26"/>
      <c r="AF889" s="26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</row>
    <row r="890" spans="1:51" ht="15.75" customHeight="1">
      <c r="A890" s="284"/>
      <c r="H890" s="231"/>
      <c r="K890" s="181"/>
      <c r="X890" s="330"/>
      <c r="Z890" s="132"/>
      <c r="AA890" s="132"/>
      <c r="AB890" s="132"/>
      <c r="AC890" s="61"/>
      <c r="AD890" s="61"/>
      <c r="AE890" s="26"/>
      <c r="AF890" s="26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</row>
    <row r="891" spans="1:51" ht="15.75" customHeight="1">
      <c r="A891" s="284"/>
      <c r="H891" s="231"/>
      <c r="K891" s="181"/>
      <c r="X891" s="330"/>
      <c r="Z891" s="132"/>
      <c r="AA891" s="132"/>
      <c r="AB891" s="132"/>
      <c r="AC891" s="61"/>
      <c r="AD891" s="61"/>
      <c r="AE891" s="26"/>
      <c r="AF891" s="26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</row>
    <row r="892" spans="1:51" ht="15.75" customHeight="1">
      <c r="A892" s="284"/>
      <c r="H892" s="231"/>
      <c r="K892" s="181"/>
      <c r="X892" s="330"/>
      <c r="Z892" s="132"/>
      <c r="AA892" s="132"/>
      <c r="AB892" s="132"/>
      <c r="AC892" s="61"/>
      <c r="AD892" s="61"/>
      <c r="AE892" s="26"/>
      <c r="AF892" s="26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</row>
    <row r="893" spans="1:51" ht="15.75" customHeight="1">
      <c r="A893" s="284"/>
      <c r="H893" s="231"/>
      <c r="K893" s="181"/>
      <c r="X893" s="330"/>
      <c r="Z893" s="132"/>
      <c r="AA893" s="132"/>
      <c r="AB893" s="132"/>
      <c r="AC893" s="61"/>
      <c r="AD893" s="61"/>
      <c r="AE893" s="26"/>
      <c r="AF893" s="26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</row>
    <row r="894" spans="1:51" ht="15.75" customHeight="1">
      <c r="A894" s="284"/>
      <c r="H894" s="231"/>
      <c r="K894" s="181"/>
      <c r="X894" s="330"/>
      <c r="Z894" s="132"/>
      <c r="AA894" s="132"/>
      <c r="AB894" s="132"/>
      <c r="AC894" s="61"/>
      <c r="AD894" s="61"/>
      <c r="AE894" s="26"/>
      <c r="AF894" s="26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</row>
    <row r="895" spans="1:51" ht="15.75" customHeight="1">
      <c r="A895" s="284"/>
      <c r="H895" s="231"/>
      <c r="K895" s="181"/>
      <c r="X895" s="330"/>
      <c r="Z895" s="132"/>
      <c r="AA895" s="132"/>
      <c r="AB895" s="132"/>
      <c r="AC895" s="61"/>
      <c r="AD895" s="61"/>
      <c r="AE895" s="26"/>
      <c r="AF895" s="26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</row>
    <row r="896" spans="1:51" ht="15.75" customHeight="1">
      <c r="A896" s="284"/>
      <c r="H896" s="231"/>
      <c r="K896" s="181"/>
      <c r="X896" s="330"/>
      <c r="Z896" s="132"/>
      <c r="AA896" s="132"/>
      <c r="AB896" s="132"/>
      <c r="AC896" s="61"/>
      <c r="AD896" s="61"/>
      <c r="AE896" s="26"/>
      <c r="AF896" s="26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</row>
    <row r="897" spans="1:51" ht="15.75" customHeight="1">
      <c r="A897" s="284"/>
      <c r="H897" s="231"/>
      <c r="K897" s="181"/>
      <c r="X897" s="330"/>
      <c r="Z897" s="132"/>
      <c r="AA897" s="132"/>
      <c r="AB897" s="132"/>
      <c r="AC897" s="61"/>
      <c r="AD897" s="61"/>
      <c r="AE897" s="26"/>
      <c r="AF897" s="26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</row>
    <row r="898" spans="1:51" ht="15.75" customHeight="1">
      <c r="A898" s="284"/>
      <c r="H898" s="231"/>
      <c r="K898" s="181"/>
      <c r="X898" s="330"/>
      <c r="Z898" s="132"/>
      <c r="AA898" s="132"/>
      <c r="AB898" s="132"/>
      <c r="AC898" s="61"/>
      <c r="AD898" s="61"/>
      <c r="AE898" s="26"/>
      <c r="AF898" s="26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</row>
    <row r="899" spans="1:51" ht="15.75" customHeight="1">
      <c r="A899" s="284"/>
      <c r="H899" s="231"/>
      <c r="K899" s="181"/>
      <c r="X899" s="330"/>
      <c r="Z899" s="132"/>
      <c r="AA899" s="132"/>
      <c r="AB899" s="132"/>
      <c r="AC899" s="61"/>
      <c r="AD899" s="61"/>
      <c r="AE899" s="26"/>
      <c r="AF899" s="26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</row>
    <row r="900" spans="1:51" ht="15.75" customHeight="1">
      <c r="A900" s="284"/>
      <c r="H900" s="231"/>
      <c r="K900" s="181"/>
      <c r="X900" s="330"/>
      <c r="Z900" s="132"/>
      <c r="AA900" s="132"/>
      <c r="AB900" s="132"/>
      <c r="AC900" s="61"/>
      <c r="AD900" s="61"/>
      <c r="AE900" s="26"/>
      <c r="AF900" s="26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</row>
    <row r="901" spans="1:51" ht="15.75" customHeight="1">
      <c r="A901" s="284"/>
      <c r="H901" s="231"/>
      <c r="K901" s="181"/>
      <c r="X901" s="330"/>
      <c r="Z901" s="132"/>
      <c r="AA901" s="132"/>
      <c r="AB901" s="132"/>
      <c r="AC901" s="61"/>
      <c r="AD901" s="61"/>
      <c r="AE901" s="26"/>
      <c r="AF901" s="26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</row>
    <row r="902" spans="1:51" ht="15.75" customHeight="1">
      <c r="A902" s="284"/>
      <c r="H902" s="231"/>
      <c r="K902" s="181"/>
      <c r="X902" s="330"/>
      <c r="Z902" s="132"/>
      <c r="AA902" s="132"/>
      <c r="AB902" s="132"/>
      <c r="AC902" s="61"/>
      <c r="AD902" s="61"/>
      <c r="AE902" s="26"/>
      <c r="AF902" s="26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</row>
    <row r="903" spans="1:51" ht="15.75" customHeight="1">
      <c r="A903" s="284"/>
      <c r="H903" s="231"/>
      <c r="K903" s="181"/>
      <c r="X903" s="330"/>
      <c r="Z903" s="132"/>
      <c r="AA903" s="132"/>
      <c r="AB903" s="132"/>
      <c r="AC903" s="61"/>
      <c r="AD903" s="61"/>
      <c r="AE903" s="26"/>
      <c r="AF903" s="26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</row>
    <row r="904" spans="1:51" ht="15.75" customHeight="1">
      <c r="A904" s="284"/>
      <c r="H904" s="231"/>
      <c r="K904" s="181"/>
      <c r="X904" s="330"/>
      <c r="Z904" s="132"/>
      <c r="AA904" s="132"/>
      <c r="AB904" s="132"/>
      <c r="AC904" s="61"/>
      <c r="AD904" s="61"/>
      <c r="AE904" s="26"/>
      <c r="AF904" s="26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</row>
    <row r="905" spans="1:51" ht="15.75" customHeight="1">
      <c r="A905" s="284"/>
      <c r="H905" s="231"/>
      <c r="K905" s="181"/>
      <c r="X905" s="330"/>
      <c r="Z905" s="132"/>
      <c r="AA905" s="132"/>
      <c r="AB905" s="132"/>
      <c r="AC905" s="61"/>
      <c r="AD905" s="61"/>
      <c r="AE905" s="26"/>
      <c r="AF905" s="26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</row>
    <row r="906" spans="1:51" ht="15.75" customHeight="1">
      <c r="A906" s="284"/>
      <c r="H906" s="231"/>
      <c r="K906" s="181"/>
      <c r="X906" s="330"/>
      <c r="Z906" s="132"/>
      <c r="AA906" s="132"/>
      <c r="AB906" s="132"/>
      <c r="AC906" s="61"/>
      <c r="AD906" s="61"/>
      <c r="AE906" s="26"/>
      <c r="AF906" s="26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</row>
    <row r="907" spans="1:51" ht="15.75" customHeight="1">
      <c r="A907" s="284"/>
      <c r="H907" s="231"/>
      <c r="K907" s="181"/>
      <c r="X907" s="330"/>
      <c r="Z907" s="132"/>
      <c r="AA907" s="132"/>
      <c r="AB907" s="132"/>
      <c r="AC907" s="61"/>
      <c r="AD907" s="61"/>
      <c r="AE907" s="26"/>
      <c r="AF907" s="26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</row>
    <row r="908" spans="1:51" ht="15.75" customHeight="1">
      <c r="A908" s="284"/>
      <c r="H908" s="231"/>
      <c r="K908" s="181"/>
      <c r="X908" s="330"/>
      <c r="Z908" s="132"/>
      <c r="AA908" s="132"/>
      <c r="AB908" s="132"/>
      <c r="AC908" s="61"/>
      <c r="AD908" s="61"/>
      <c r="AE908" s="26"/>
      <c r="AF908" s="26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</row>
    <row r="909" spans="1:51" ht="15.75" customHeight="1">
      <c r="A909" s="284"/>
      <c r="H909" s="231"/>
      <c r="K909" s="181"/>
      <c r="X909" s="330"/>
      <c r="Z909" s="132"/>
      <c r="AA909" s="132"/>
      <c r="AB909" s="132"/>
      <c r="AC909" s="61"/>
      <c r="AD909" s="61"/>
      <c r="AE909" s="26"/>
      <c r="AF909" s="26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</row>
    <row r="910" spans="1:51" ht="15.75" customHeight="1">
      <c r="A910" s="284"/>
      <c r="H910" s="231"/>
      <c r="K910" s="181"/>
      <c r="X910" s="330"/>
      <c r="Z910" s="132"/>
      <c r="AA910" s="132"/>
      <c r="AB910" s="132"/>
      <c r="AC910" s="61"/>
      <c r="AD910" s="61"/>
      <c r="AE910" s="26"/>
      <c r="AF910" s="26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</row>
    <row r="911" spans="1:51" ht="15.75" customHeight="1">
      <c r="A911" s="284"/>
      <c r="H911" s="231"/>
      <c r="K911" s="181"/>
      <c r="X911" s="330"/>
      <c r="Z911" s="132"/>
      <c r="AA911" s="132"/>
      <c r="AB911" s="132"/>
      <c r="AC911" s="61"/>
      <c r="AD911" s="61"/>
      <c r="AE911" s="26"/>
      <c r="AF911" s="26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</row>
    <row r="912" spans="1:51" ht="15.75" customHeight="1">
      <c r="A912" s="284"/>
      <c r="H912" s="231"/>
      <c r="K912" s="181"/>
      <c r="X912" s="330"/>
      <c r="Z912" s="132"/>
      <c r="AA912" s="132"/>
      <c r="AB912" s="132"/>
      <c r="AC912" s="61"/>
      <c r="AD912" s="61"/>
      <c r="AE912" s="26"/>
      <c r="AF912" s="26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</row>
    <row r="913" spans="1:51" ht="15.75" customHeight="1">
      <c r="A913" s="284"/>
      <c r="H913" s="231"/>
      <c r="K913" s="181"/>
      <c r="X913" s="330"/>
      <c r="Z913" s="132"/>
      <c r="AA913" s="132"/>
      <c r="AB913" s="132"/>
      <c r="AC913" s="61"/>
      <c r="AD913" s="61"/>
      <c r="AE913" s="26"/>
      <c r="AF913" s="26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</row>
    <row r="914" spans="1:51" ht="15.75" customHeight="1">
      <c r="A914" s="284"/>
      <c r="H914" s="231"/>
      <c r="K914" s="181"/>
      <c r="X914" s="330"/>
      <c r="Z914" s="132"/>
      <c r="AA914" s="132"/>
      <c r="AB914" s="132"/>
      <c r="AC914" s="61"/>
      <c r="AD914" s="61"/>
      <c r="AE914" s="26"/>
      <c r="AF914" s="26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</row>
    <row r="915" spans="1:51" ht="15.75" customHeight="1">
      <c r="A915" s="284"/>
      <c r="H915" s="231"/>
      <c r="K915" s="181"/>
      <c r="X915" s="330"/>
      <c r="Z915" s="132"/>
      <c r="AA915" s="132"/>
      <c r="AB915" s="132"/>
      <c r="AC915" s="61"/>
      <c r="AD915" s="61"/>
      <c r="AE915" s="26"/>
      <c r="AF915" s="26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</row>
    <row r="916" spans="1:51" ht="15.75" customHeight="1">
      <c r="A916" s="284"/>
      <c r="H916" s="231"/>
      <c r="K916" s="181"/>
      <c r="X916" s="330"/>
      <c r="Z916" s="132"/>
      <c r="AA916" s="132"/>
      <c r="AB916" s="132"/>
      <c r="AC916" s="61"/>
      <c r="AD916" s="61"/>
      <c r="AE916" s="26"/>
      <c r="AF916" s="26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</row>
    <row r="917" spans="1:51" ht="15.75" customHeight="1">
      <c r="A917" s="284"/>
      <c r="H917" s="231"/>
      <c r="K917" s="181"/>
      <c r="X917" s="330"/>
      <c r="Z917" s="132"/>
      <c r="AA917" s="132"/>
      <c r="AB917" s="132"/>
      <c r="AC917" s="61"/>
      <c r="AD917" s="61"/>
      <c r="AE917" s="26"/>
      <c r="AF917" s="26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</row>
    <row r="918" spans="1:51" ht="15.75" customHeight="1">
      <c r="A918" s="284"/>
      <c r="H918" s="231"/>
      <c r="K918" s="181"/>
      <c r="X918" s="330"/>
      <c r="Z918" s="132"/>
      <c r="AA918" s="132"/>
      <c r="AB918" s="132"/>
      <c r="AC918" s="61"/>
      <c r="AD918" s="61"/>
      <c r="AE918" s="26"/>
      <c r="AF918" s="26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</row>
    <row r="919" spans="1:51" ht="15.75" customHeight="1">
      <c r="A919" s="284"/>
      <c r="H919" s="231"/>
      <c r="K919" s="181"/>
      <c r="X919" s="330"/>
      <c r="Z919" s="132"/>
      <c r="AA919" s="132"/>
      <c r="AB919" s="132"/>
      <c r="AC919" s="61"/>
      <c r="AD919" s="61"/>
      <c r="AE919" s="26"/>
      <c r="AF919" s="26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</row>
    <row r="920" spans="1:51" ht="15.75" customHeight="1">
      <c r="A920" s="284"/>
      <c r="H920" s="231"/>
      <c r="K920" s="181"/>
      <c r="X920" s="330"/>
      <c r="Z920" s="132"/>
      <c r="AA920" s="132"/>
      <c r="AB920" s="132"/>
      <c r="AC920" s="61"/>
      <c r="AD920" s="61"/>
      <c r="AE920" s="26"/>
      <c r="AF920" s="26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</row>
    <row r="921" spans="1:51" ht="15.75" customHeight="1">
      <c r="A921" s="284"/>
      <c r="H921" s="231"/>
      <c r="K921" s="181"/>
      <c r="X921" s="330"/>
      <c r="Z921" s="132"/>
      <c r="AA921" s="132"/>
      <c r="AB921" s="132"/>
      <c r="AC921" s="61"/>
      <c r="AD921" s="61"/>
      <c r="AE921" s="26"/>
      <c r="AF921" s="26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</row>
    <row r="922" spans="1:51" ht="15.75" customHeight="1">
      <c r="A922" s="284"/>
      <c r="H922" s="231"/>
      <c r="K922" s="181"/>
      <c r="X922" s="330"/>
      <c r="Z922" s="132"/>
      <c r="AA922" s="132"/>
      <c r="AB922" s="132"/>
      <c r="AC922" s="61"/>
      <c r="AD922" s="61"/>
      <c r="AE922" s="26"/>
      <c r="AF922" s="26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</row>
    <row r="923" spans="1:51" ht="15.75" customHeight="1">
      <c r="A923" s="284"/>
      <c r="H923" s="231"/>
      <c r="K923" s="181"/>
      <c r="X923" s="330"/>
      <c r="Z923" s="132"/>
      <c r="AA923" s="132"/>
      <c r="AB923" s="132"/>
      <c r="AC923" s="61"/>
      <c r="AD923" s="61"/>
      <c r="AE923" s="26"/>
      <c r="AF923" s="26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</row>
    <row r="924" spans="1:51" ht="15.75" customHeight="1">
      <c r="A924" s="284"/>
      <c r="H924" s="231"/>
      <c r="K924" s="181"/>
      <c r="X924" s="330"/>
      <c r="Z924" s="132"/>
      <c r="AA924" s="132"/>
      <c r="AB924" s="132"/>
      <c r="AC924" s="61"/>
      <c r="AD924" s="61"/>
      <c r="AE924" s="26"/>
      <c r="AF924" s="26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</row>
    <row r="925" spans="1:51" ht="15.75" customHeight="1">
      <c r="A925" s="284"/>
      <c r="H925" s="231"/>
      <c r="K925" s="181"/>
      <c r="X925" s="330"/>
      <c r="Z925" s="132"/>
      <c r="AA925" s="132"/>
      <c r="AB925" s="132"/>
      <c r="AC925" s="61"/>
      <c r="AD925" s="61"/>
      <c r="AE925" s="26"/>
      <c r="AF925" s="26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</row>
    <row r="926" spans="1:51" ht="15.75" customHeight="1">
      <c r="A926" s="284"/>
      <c r="H926" s="231"/>
      <c r="K926" s="181"/>
      <c r="X926" s="330"/>
      <c r="Z926" s="132"/>
      <c r="AA926" s="132"/>
      <c r="AB926" s="132"/>
      <c r="AC926" s="61"/>
      <c r="AD926" s="61"/>
      <c r="AE926" s="26"/>
      <c r="AF926" s="26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</row>
    <row r="927" spans="1:51" ht="15.75" customHeight="1">
      <c r="A927" s="284"/>
      <c r="H927" s="231"/>
      <c r="K927" s="181"/>
      <c r="X927" s="330"/>
      <c r="Z927" s="132"/>
      <c r="AA927" s="132"/>
      <c r="AB927" s="132"/>
      <c r="AC927" s="61"/>
      <c r="AD927" s="61"/>
      <c r="AE927" s="26"/>
      <c r="AF927" s="26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</row>
    <row r="928" spans="1:51" ht="15.75" customHeight="1">
      <c r="A928" s="284"/>
      <c r="H928" s="231"/>
      <c r="K928" s="181"/>
      <c r="X928" s="330"/>
      <c r="Z928" s="132"/>
      <c r="AA928" s="132"/>
      <c r="AB928" s="132"/>
      <c r="AC928" s="61"/>
      <c r="AD928" s="61"/>
      <c r="AE928" s="26"/>
      <c r="AF928" s="26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</row>
    <row r="929" spans="1:51" ht="15.75" customHeight="1">
      <c r="A929" s="284"/>
      <c r="H929" s="231"/>
      <c r="K929" s="181"/>
      <c r="X929" s="330"/>
      <c r="Z929" s="132"/>
      <c r="AA929" s="132"/>
      <c r="AB929" s="132"/>
      <c r="AC929" s="61"/>
      <c r="AD929" s="61"/>
      <c r="AE929" s="26"/>
      <c r="AF929" s="26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</row>
    <row r="930" spans="1:51" ht="15.75" customHeight="1">
      <c r="A930" s="284"/>
      <c r="H930" s="231"/>
      <c r="K930" s="181"/>
      <c r="X930" s="330"/>
      <c r="Z930" s="132"/>
      <c r="AA930" s="132"/>
      <c r="AB930" s="132"/>
      <c r="AC930" s="61"/>
      <c r="AD930" s="61"/>
      <c r="AE930" s="26"/>
      <c r="AF930" s="26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</row>
    <row r="931" spans="1:51" ht="15.75" customHeight="1">
      <c r="A931" s="284"/>
      <c r="H931" s="231"/>
      <c r="K931" s="181"/>
      <c r="X931" s="330"/>
      <c r="Z931" s="132"/>
      <c r="AA931" s="132"/>
      <c r="AB931" s="132"/>
      <c r="AC931" s="61"/>
      <c r="AD931" s="61"/>
      <c r="AE931" s="26"/>
      <c r="AF931" s="26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</row>
    <row r="932" spans="1:51" ht="15.75" customHeight="1">
      <c r="A932" s="284"/>
      <c r="H932" s="231"/>
      <c r="K932" s="181"/>
      <c r="X932" s="330"/>
      <c r="Z932" s="132"/>
      <c r="AA932" s="132"/>
      <c r="AB932" s="132"/>
      <c r="AC932" s="61"/>
      <c r="AD932" s="61"/>
      <c r="AE932" s="26"/>
      <c r="AF932" s="26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</row>
    <row r="933" spans="1:51" ht="15.75" customHeight="1">
      <c r="A933" s="284"/>
      <c r="H933" s="231"/>
      <c r="K933" s="181"/>
      <c r="X933" s="330"/>
      <c r="Z933" s="132"/>
      <c r="AA933" s="132"/>
      <c r="AB933" s="132"/>
      <c r="AC933" s="61"/>
      <c r="AD933" s="61"/>
      <c r="AE933" s="26"/>
      <c r="AF933" s="26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</row>
    <row r="934" spans="1:51" ht="15.75" customHeight="1">
      <c r="A934" s="284"/>
      <c r="H934" s="231"/>
      <c r="K934" s="181"/>
      <c r="X934" s="330"/>
      <c r="Z934" s="132"/>
      <c r="AA934" s="132"/>
      <c r="AB934" s="132"/>
      <c r="AC934" s="61"/>
      <c r="AD934" s="61"/>
      <c r="AE934" s="26"/>
      <c r="AF934" s="26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</row>
    <row r="935" spans="1:51" ht="15.75" customHeight="1">
      <c r="A935" s="284"/>
      <c r="H935" s="231"/>
      <c r="K935" s="181"/>
      <c r="X935" s="330"/>
      <c r="Z935" s="132"/>
      <c r="AA935" s="132"/>
      <c r="AB935" s="132"/>
      <c r="AC935" s="61"/>
      <c r="AD935" s="61"/>
      <c r="AE935" s="26"/>
      <c r="AF935" s="26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</row>
    <row r="936" spans="1:51" ht="15.75" customHeight="1">
      <c r="A936" s="284"/>
      <c r="H936" s="231"/>
      <c r="K936" s="181"/>
      <c r="X936" s="330"/>
      <c r="Z936" s="132"/>
      <c r="AA936" s="132"/>
      <c r="AB936" s="132"/>
      <c r="AC936" s="61"/>
      <c r="AD936" s="61"/>
      <c r="AE936" s="26"/>
      <c r="AF936" s="26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</row>
    <row r="937" spans="1:51" ht="15.75" customHeight="1">
      <c r="A937" s="284"/>
      <c r="H937" s="231"/>
      <c r="K937" s="181"/>
      <c r="X937" s="330"/>
      <c r="Z937" s="132"/>
      <c r="AA937" s="132"/>
      <c r="AB937" s="132"/>
      <c r="AC937" s="61"/>
      <c r="AD937" s="61"/>
      <c r="AE937" s="26"/>
      <c r="AF937" s="26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</row>
    <row r="938" spans="1:51" ht="15.75" customHeight="1">
      <c r="A938" s="284"/>
      <c r="H938" s="231"/>
      <c r="K938" s="181"/>
      <c r="X938" s="330"/>
      <c r="Z938" s="132"/>
      <c r="AA938" s="132"/>
      <c r="AB938" s="132"/>
      <c r="AC938" s="61"/>
      <c r="AD938" s="61"/>
      <c r="AE938" s="26"/>
      <c r="AF938" s="26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</row>
    <row r="939" spans="1:51" ht="15.75" customHeight="1">
      <c r="A939" s="284"/>
      <c r="H939" s="231"/>
      <c r="K939" s="181"/>
      <c r="X939" s="330"/>
      <c r="Z939" s="132"/>
      <c r="AA939" s="132"/>
      <c r="AB939" s="132"/>
      <c r="AC939" s="61"/>
      <c r="AD939" s="61"/>
      <c r="AE939" s="26"/>
      <c r="AF939" s="26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</row>
    <row r="940" spans="1:51" ht="15.75" customHeight="1">
      <c r="A940" s="284"/>
      <c r="H940" s="231"/>
      <c r="K940" s="181"/>
      <c r="X940" s="330"/>
      <c r="Z940" s="132"/>
      <c r="AA940" s="132"/>
      <c r="AB940" s="132"/>
      <c r="AC940" s="61"/>
      <c r="AD940" s="61"/>
      <c r="AE940" s="26"/>
      <c r="AF940" s="26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</row>
    <row r="941" spans="1:51" ht="15.75" customHeight="1">
      <c r="A941" s="284"/>
      <c r="H941" s="231"/>
      <c r="K941" s="181"/>
      <c r="X941" s="330"/>
      <c r="Z941" s="132"/>
      <c r="AA941" s="132"/>
      <c r="AB941" s="132"/>
      <c r="AC941" s="61"/>
      <c r="AD941" s="61"/>
      <c r="AE941" s="26"/>
      <c r="AF941" s="26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</row>
    <row r="942" spans="1:51" ht="15.75" customHeight="1">
      <c r="A942" s="284"/>
      <c r="H942" s="231"/>
      <c r="K942" s="181"/>
      <c r="X942" s="330"/>
      <c r="Z942" s="132"/>
      <c r="AA942" s="132"/>
      <c r="AB942" s="132"/>
      <c r="AC942" s="61"/>
      <c r="AD942" s="61"/>
      <c r="AE942" s="26"/>
      <c r="AF942" s="26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</row>
    <row r="943" spans="1:51" ht="15.75" customHeight="1">
      <c r="A943" s="284"/>
      <c r="H943" s="231"/>
      <c r="K943" s="181"/>
      <c r="X943" s="330"/>
      <c r="Z943" s="132"/>
      <c r="AA943" s="132"/>
      <c r="AB943" s="132"/>
      <c r="AC943" s="61"/>
      <c r="AD943" s="61"/>
      <c r="AE943" s="26"/>
      <c r="AF943" s="26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</row>
    <row r="944" spans="1:51" ht="15.75" customHeight="1">
      <c r="A944" s="284"/>
      <c r="H944" s="231"/>
      <c r="K944" s="181"/>
      <c r="X944" s="330"/>
      <c r="Z944" s="132"/>
      <c r="AA944" s="132"/>
      <c r="AB944" s="132"/>
      <c r="AC944" s="61"/>
      <c r="AD944" s="61"/>
      <c r="AE944" s="26"/>
      <c r="AF944" s="26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</row>
    <row r="945" spans="1:51" ht="15.75" customHeight="1">
      <c r="A945" s="284"/>
      <c r="H945" s="231"/>
      <c r="K945" s="181"/>
      <c r="X945" s="330"/>
      <c r="Z945" s="132"/>
      <c r="AA945" s="132"/>
      <c r="AB945" s="132"/>
      <c r="AC945" s="61"/>
      <c r="AD945" s="61"/>
      <c r="AE945" s="26"/>
      <c r="AF945" s="26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</row>
    <row r="946" spans="1:51" ht="15.75" customHeight="1">
      <c r="A946" s="284"/>
      <c r="H946" s="231"/>
      <c r="K946" s="181"/>
      <c r="X946" s="330"/>
      <c r="Z946" s="132"/>
      <c r="AA946" s="132"/>
      <c r="AB946" s="132"/>
      <c r="AC946" s="61"/>
      <c r="AD946" s="61"/>
      <c r="AE946" s="26"/>
      <c r="AF946" s="26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</row>
    <row r="947" spans="1:51" ht="15.75" customHeight="1">
      <c r="A947" s="284"/>
      <c r="H947" s="231"/>
      <c r="K947" s="181"/>
      <c r="X947" s="330"/>
      <c r="Z947" s="132"/>
      <c r="AA947" s="132"/>
      <c r="AB947" s="132"/>
      <c r="AC947" s="61"/>
      <c r="AD947" s="61"/>
      <c r="AE947" s="26"/>
      <c r="AF947" s="26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</row>
    <row r="948" spans="1:51" ht="15.75" customHeight="1">
      <c r="A948" s="284"/>
      <c r="H948" s="231"/>
      <c r="K948" s="181"/>
      <c r="X948" s="330"/>
      <c r="Z948" s="132"/>
      <c r="AA948" s="132"/>
      <c r="AB948" s="132"/>
      <c r="AC948" s="61"/>
      <c r="AD948" s="61"/>
      <c r="AE948" s="26"/>
      <c r="AF948" s="26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</row>
    <row r="949" spans="1:51" ht="15.75" customHeight="1">
      <c r="A949" s="284"/>
      <c r="H949" s="231"/>
      <c r="K949" s="181"/>
      <c r="X949" s="330"/>
      <c r="Z949" s="132"/>
      <c r="AA949" s="132"/>
      <c r="AB949" s="132"/>
      <c r="AC949" s="61"/>
      <c r="AD949" s="61"/>
      <c r="AE949" s="26"/>
      <c r="AF949" s="26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</row>
    <row r="950" spans="1:51" ht="15.75" customHeight="1">
      <c r="A950" s="284"/>
      <c r="H950" s="231"/>
      <c r="K950" s="181"/>
      <c r="X950" s="330"/>
      <c r="Z950" s="132"/>
      <c r="AA950" s="132"/>
      <c r="AB950" s="132"/>
      <c r="AC950" s="61"/>
      <c r="AD950" s="61"/>
      <c r="AE950" s="26"/>
      <c r="AF950" s="26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</row>
    <row r="951" spans="1:51" ht="15.75" customHeight="1">
      <c r="A951" s="284"/>
      <c r="H951" s="231"/>
      <c r="K951" s="181"/>
      <c r="X951" s="330"/>
      <c r="Z951" s="132"/>
      <c r="AA951" s="132"/>
      <c r="AB951" s="132"/>
      <c r="AC951" s="61"/>
      <c r="AD951" s="61"/>
      <c r="AE951" s="26"/>
      <c r="AF951" s="26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</row>
    <row r="952" spans="1:51" ht="15.75" customHeight="1">
      <c r="A952" s="284"/>
      <c r="H952" s="231"/>
      <c r="K952" s="181"/>
      <c r="X952" s="330"/>
      <c r="Z952" s="132"/>
      <c r="AA952" s="132"/>
      <c r="AB952" s="132"/>
      <c r="AC952" s="61"/>
      <c r="AD952" s="61"/>
      <c r="AE952" s="26"/>
      <c r="AF952" s="26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</row>
    <row r="953" spans="1:51" ht="15.75" customHeight="1">
      <c r="A953" s="284"/>
      <c r="H953" s="231"/>
      <c r="K953" s="181"/>
      <c r="X953" s="330"/>
      <c r="Z953" s="132"/>
      <c r="AA953" s="132"/>
      <c r="AB953" s="132"/>
      <c r="AC953" s="61"/>
      <c r="AD953" s="61"/>
      <c r="AE953" s="26"/>
      <c r="AF953" s="26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</row>
    <row r="954" spans="1:51" ht="15.75" customHeight="1">
      <c r="A954" s="284"/>
      <c r="H954" s="231"/>
      <c r="K954" s="181"/>
      <c r="X954" s="330"/>
      <c r="Z954" s="132"/>
      <c r="AA954" s="132"/>
      <c r="AB954" s="132"/>
      <c r="AC954" s="61"/>
      <c r="AD954" s="61"/>
      <c r="AE954" s="26"/>
      <c r="AF954" s="26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</row>
    <row r="955" spans="1:51" ht="15.75" customHeight="1">
      <c r="A955" s="284"/>
      <c r="H955" s="231"/>
      <c r="K955" s="181"/>
      <c r="X955" s="330"/>
      <c r="Z955" s="132"/>
      <c r="AA955" s="132"/>
      <c r="AB955" s="132"/>
      <c r="AC955" s="61"/>
      <c r="AD955" s="61"/>
      <c r="AE955" s="26"/>
      <c r="AF955" s="26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</row>
    <row r="956" spans="1:51" ht="15.75" customHeight="1">
      <c r="A956" s="284"/>
      <c r="H956" s="231"/>
      <c r="K956" s="181"/>
      <c r="X956" s="330"/>
      <c r="Z956" s="132"/>
      <c r="AA956" s="132"/>
      <c r="AB956" s="132"/>
      <c r="AC956" s="61"/>
      <c r="AD956" s="61"/>
      <c r="AE956" s="26"/>
      <c r="AF956" s="26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</row>
    <row r="957" spans="1:51" ht="15.75" customHeight="1">
      <c r="A957" s="284"/>
      <c r="H957" s="231"/>
      <c r="K957" s="181"/>
      <c r="X957" s="330"/>
      <c r="Z957" s="132"/>
      <c r="AA957" s="132"/>
      <c r="AB957" s="132"/>
      <c r="AC957" s="61"/>
      <c r="AD957" s="61"/>
      <c r="AE957" s="26"/>
      <c r="AF957" s="26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</row>
    <row r="958" spans="1:51" ht="15.75" customHeight="1">
      <c r="A958" s="284"/>
      <c r="H958" s="231"/>
      <c r="K958" s="181"/>
      <c r="X958" s="330"/>
      <c r="Z958" s="132"/>
      <c r="AA958" s="132"/>
      <c r="AB958" s="132"/>
      <c r="AC958" s="61"/>
      <c r="AD958" s="61"/>
      <c r="AE958" s="26"/>
      <c r="AF958" s="26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</row>
    <row r="959" spans="1:51" ht="15.75" customHeight="1">
      <c r="A959" s="284"/>
      <c r="H959" s="231"/>
      <c r="K959" s="181"/>
      <c r="X959" s="330"/>
      <c r="Z959" s="132"/>
      <c r="AA959" s="132"/>
      <c r="AB959" s="132"/>
      <c r="AC959" s="61"/>
      <c r="AD959" s="61"/>
      <c r="AE959" s="26"/>
      <c r="AF959" s="26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</row>
    <row r="960" spans="1:51" ht="15.75" customHeight="1">
      <c r="A960" s="284"/>
      <c r="H960" s="231"/>
      <c r="K960" s="181"/>
      <c r="X960" s="330"/>
      <c r="Z960" s="132"/>
      <c r="AA960" s="132"/>
      <c r="AB960" s="132"/>
      <c r="AC960" s="61"/>
      <c r="AD960" s="61"/>
      <c r="AE960" s="26"/>
      <c r="AF960" s="26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</row>
    <row r="961" spans="1:51" ht="15.75" customHeight="1">
      <c r="A961" s="284"/>
      <c r="H961" s="231"/>
      <c r="K961" s="181"/>
      <c r="X961" s="330"/>
      <c r="Z961" s="132"/>
      <c r="AA961" s="132"/>
      <c r="AB961" s="132"/>
      <c r="AC961" s="61"/>
      <c r="AD961" s="61"/>
      <c r="AE961" s="26"/>
      <c r="AF961" s="26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</row>
    <row r="962" spans="1:51" ht="15.75" customHeight="1">
      <c r="A962" s="284"/>
      <c r="H962" s="231"/>
      <c r="K962" s="181"/>
      <c r="X962" s="330"/>
      <c r="Z962" s="132"/>
      <c r="AA962" s="132"/>
      <c r="AB962" s="132"/>
      <c r="AC962" s="61"/>
      <c r="AD962" s="61"/>
      <c r="AE962" s="26"/>
      <c r="AF962" s="26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</row>
    <row r="963" spans="1:51" ht="15.75" customHeight="1">
      <c r="A963" s="284"/>
      <c r="H963" s="231"/>
      <c r="K963" s="181"/>
      <c r="X963" s="330"/>
      <c r="Z963" s="132"/>
      <c r="AA963" s="132"/>
      <c r="AB963" s="132"/>
      <c r="AC963" s="61"/>
      <c r="AD963" s="61"/>
      <c r="AE963" s="26"/>
      <c r="AF963" s="26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</row>
    <row r="964" spans="1:51" ht="15.75" customHeight="1">
      <c r="A964" s="284"/>
      <c r="H964" s="231"/>
      <c r="K964" s="181"/>
      <c r="X964" s="330"/>
      <c r="Z964" s="132"/>
      <c r="AA964" s="132"/>
      <c r="AB964" s="132"/>
      <c r="AC964" s="61"/>
      <c r="AD964" s="61"/>
      <c r="AE964" s="26"/>
      <c r="AF964" s="26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</row>
    <row r="965" spans="1:51" ht="15.75" customHeight="1">
      <c r="A965" s="284"/>
      <c r="H965" s="231"/>
      <c r="K965" s="181"/>
      <c r="X965" s="330"/>
      <c r="Z965" s="132"/>
      <c r="AA965" s="132"/>
      <c r="AB965" s="132"/>
      <c r="AC965" s="61"/>
      <c r="AD965" s="61"/>
      <c r="AE965" s="26"/>
      <c r="AF965" s="26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</row>
    <row r="966" spans="1:51" ht="15.75" customHeight="1">
      <c r="A966" s="284"/>
      <c r="H966" s="231"/>
      <c r="K966" s="181"/>
      <c r="X966" s="330"/>
      <c r="Z966" s="132"/>
      <c r="AA966" s="132"/>
      <c r="AB966" s="132"/>
      <c r="AC966" s="61"/>
      <c r="AD966" s="61"/>
      <c r="AE966" s="26"/>
      <c r="AF966" s="26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</row>
    <row r="967" spans="1:51" ht="15.75" customHeight="1">
      <c r="A967" s="284"/>
      <c r="H967" s="231"/>
      <c r="K967" s="181"/>
      <c r="X967" s="330"/>
      <c r="Z967" s="132"/>
      <c r="AA967" s="132"/>
      <c r="AB967" s="132"/>
      <c r="AC967" s="61"/>
      <c r="AD967" s="61"/>
      <c r="AE967" s="26"/>
      <c r="AF967" s="26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</row>
    <row r="968" spans="1:51" ht="15.75" customHeight="1">
      <c r="A968" s="284"/>
      <c r="H968" s="231"/>
      <c r="K968" s="181"/>
      <c r="X968" s="330"/>
      <c r="Z968" s="132"/>
      <c r="AA968" s="132"/>
      <c r="AB968" s="132"/>
      <c r="AC968" s="61"/>
      <c r="AD968" s="61"/>
      <c r="AE968" s="26"/>
      <c r="AF968" s="26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</row>
    <row r="969" spans="1:51" ht="15.75" customHeight="1">
      <c r="A969" s="284"/>
      <c r="H969" s="231"/>
      <c r="K969" s="181"/>
      <c r="X969" s="330"/>
      <c r="Z969" s="132"/>
      <c r="AA969" s="132"/>
      <c r="AB969" s="132"/>
      <c r="AC969" s="61"/>
      <c r="AD969" s="61"/>
      <c r="AE969" s="26"/>
      <c r="AF969" s="26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</row>
    <row r="970" spans="1:51" ht="15.75" customHeight="1">
      <c r="A970" s="284"/>
      <c r="H970" s="231"/>
      <c r="K970" s="181"/>
      <c r="X970" s="330"/>
      <c r="Z970" s="132"/>
      <c r="AA970" s="132"/>
      <c r="AB970" s="132"/>
      <c r="AC970" s="61"/>
      <c r="AD970" s="61"/>
      <c r="AE970" s="26"/>
      <c r="AF970" s="26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</row>
    <row r="971" spans="1:51" ht="15.75" customHeight="1">
      <c r="A971" s="284"/>
      <c r="H971" s="231"/>
      <c r="K971" s="181"/>
      <c r="X971" s="330"/>
      <c r="Z971" s="132"/>
      <c r="AA971" s="132"/>
      <c r="AB971" s="132"/>
      <c r="AC971" s="61"/>
      <c r="AD971" s="61"/>
      <c r="AE971" s="26"/>
      <c r="AF971" s="26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</row>
    <row r="972" spans="1:51" ht="15.75" customHeight="1">
      <c r="A972" s="284"/>
      <c r="H972" s="231"/>
      <c r="K972" s="181"/>
      <c r="X972" s="330"/>
      <c r="Z972" s="132"/>
      <c r="AA972" s="132"/>
      <c r="AB972" s="132"/>
      <c r="AC972" s="61"/>
      <c r="AD972" s="61"/>
      <c r="AE972" s="26"/>
      <c r="AF972" s="26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</row>
    <row r="973" spans="1:51" ht="15.75" customHeight="1">
      <c r="A973" s="284"/>
      <c r="H973" s="231"/>
      <c r="K973" s="181"/>
      <c r="X973" s="330"/>
      <c r="Z973" s="132"/>
      <c r="AA973" s="132"/>
      <c r="AB973" s="132"/>
      <c r="AC973" s="61"/>
      <c r="AD973" s="61"/>
      <c r="AE973" s="26"/>
      <c r="AF973" s="26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</row>
    <row r="974" spans="1:51" ht="15.75" customHeight="1">
      <c r="A974" s="284"/>
      <c r="H974" s="231"/>
      <c r="K974" s="181"/>
      <c r="X974" s="330"/>
      <c r="Z974" s="132"/>
      <c r="AA974" s="132"/>
      <c r="AB974" s="132"/>
      <c r="AC974" s="61"/>
      <c r="AD974" s="61"/>
      <c r="AE974" s="26"/>
      <c r="AF974" s="26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</row>
    <row r="975" spans="1:51" ht="15.75" customHeight="1">
      <c r="A975" s="284"/>
      <c r="H975" s="231"/>
      <c r="K975" s="181"/>
      <c r="X975" s="330"/>
      <c r="Z975" s="132"/>
      <c r="AA975" s="132"/>
      <c r="AB975" s="132"/>
      <c r="AC975" s="61"/>
      <c r="AD975" s="61"/>
      <c r="AE975" s="26"/>
      <c r="AF975" s="26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</row>
    <row r="976" spans="1:51" ht="15.75" customHeight="1">
      <c r="A976" s="284"/>
      <c r="H976" s="231"/>
      <c r="K976" s="181"/>
      <c r="X976" s="330"/>
      <c r="Z976" s="132"/>
      <c r="AA976" s="132"/>
      <c r="AB976" s="132"/>
      <c r="AC976" s="61"/>
      <c r="AD976" s="61"/>
      <c r="AE976" s="26"/>
      <c r="AF976" s="26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</row>
    <row r="977" spans="1:51" ht="15.75" customHeight="1">
      <c r="A977" s="284"/>
      <c r="H977" s="231"/>
      <c r="K977" s="181"/>
      <c r="X977" s="330"/>
      <c r="Z977" s="132"/>
      <c r="AA977" s="132"/>
      <c r="AB977" s="132"/>
      <c r="AC977" s="61"/>
      <c r="AD977" s="61"/>
      <c r="AE977" s="26"/>
      <c r="AF977" s="26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</row>
    <row r="978" spans="1:51" ht="15.75" customHeight="1">
      <c r="A978" s="284"/>
      <c r="H978" s="231"/>
      <c r="K978" s="181"/>
      <c r="X978" s="330"/>
      <c r="Z978" s="132"/>
      <c r="AA978" s="132"/>
      <c r="AB978" s="132"/>
      <c r="AC978" s="61"/>
      <c r="AD978" s="61"/>
      <c r="AE978" s="26"/>
      <c r="AF978" s="26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</row>
    <row r="979" spans="1:51" ht="15.75" customHeight="1">
      <c r="A979" s="284"/>
      <c r="H979" s="231"/>
      <c r="K979" s="181"/>
      <c r="X979" s="330"/>
      <c r="Z979" s="132"/>
      <c r="AA979" s="132"/>
      <c r="AB979" s="132"/>
      <c r="AC979" s="61"/>
      <c r="AD979" s="61"/>
      <c r="AE979" s="26"/>
      <c r="AF979" s="26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</row>
    <row r="980" spans="1:51" ht="15.75" customHeight="1">
      <c r="A980" s="284"/>
      <c r="H980" s="231"/>
      <c r="K980" s="181"/>
      <c r="X980" s="330"/>
      <c r="Z980" s="132"/>
      <c r="AA980" s="132"/>
      <c r="AB980" s="132"/>
      <c r="AC980" s="61"/>
      <c r="AD980" s="61"/>
      <c r="AE980" s="26"/>
      <c r="AF980" s="26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</row>
    <row r="981" spans="1:51" ht="15.75" customHeight="1">
      <c r="A981" s="284"/>
      <c r="H981" s="231"/>
      <c r="K981" s="181"/>
      <c r="X981" s="330"/>
      <c r="Z981" s="132"/>
      <c r="AA981" s="132"/>
      <c r="AB981" s="132"/>
      <c r="AC981" s="61"/>
      <c r="AD981" s="61"/>
      <c r="AE981" s="26"/>
      <c r="AF981" s="26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</row>
    <row r="982" spans="1:51" ht="15.75" customHeight="1">
      <c r="A982" s="284"/>
      <c r="H982" s="231"/>
      <c r="K982" s="181"/>
      <c r="X982" s="330"/>
      <c r="Z982" s="132"/>
      <c r="AA982" s="132"/>
      <c r="AB982" s="132"/>
      <c r="AC982" s="61"/>
      <c r="AD982" s="61"/>
      <c r="AE982" s="26"/>
      <c r="AF982" s="26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</row>
    <row r="983" spans="1:51" ht="15.75" customHeight="1">
      <c r="A983" s="284"/>
      <c r="H983" s="231"/>
      <c r="K983" s="181"/>
      <c r="X983" s="330"/>
      <c r="Z983" s="132"/>
      <c r="AA983" s="132"/>
      <c r="AB983" s="132"/>
      <c r="AC983" s="61"/>
      <c r="AD983" s="61"/>
      <c r="AE983" s="26"/>
      <c r="AF983" s="26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</row>
    <row r="984" spans="1:51" ht="15.75" customHeight="1">
      <c r="A984" s="284"/>
      <c r="H984" s="231"/>
      <c r="K984" s="181"/>
      <c r="X984" s="330"/>
      <c r="Z984" s="132"/>
      <c r="AA984" s="132"/>
      <c r="AB984" s="132"/>
      <c r="AC984" s="61"/>
      <c r="AD984" s="61"/>
      <c r="AE984" s="26"/>
      <c r="AF984" s="26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</row>
    <row r="985" spans="1:51" ht="15.75" customHeight="1">
      <c r="A985" s="284"/>
      <c r="H985" s="231"/>
      <c r="K985" s="181"/>
      <c r="X985" s="330"/>
      <c r="Z985" s="132"/>
      <c r="AA985" s="132"/>
      <c r="AB985" s="132"/>
      <c r="AC985" s="61"/>
      <c r="AD985" s="61"/>
      <c r="AE985" s="26"/>
      <c r="AF985" s="26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</row>
    <row r="986" spans="1:51" ht="15.75" customHeight="1">
      <c r="A986" s="284"/>
      <c r="H986" s="231"/>
      <c r="K986" s="181"/>
      <c r="X986" s="330"/>
      <c r="Z986" s="132"/>
      <c r="AA986" s="132"/>
      <c r="AB986" s="132"/>
      <c r="AC986" s="61"/>
      <c r="AD986" s="61"/>
      <c r="AE986" s="26"/>
      <c r="AF986" s="26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</row>
    <row r="987" spans="1:51" ht="15.75" customHeight="1">
      <c r="A987" s="284"/>
      <c r="H987" s="231"/>
      <c r="K987" s="181"/>
      <c r="X987" s="330"/>
      <c r="Z987" s="132"/>
      <c r="AA987" s="132"/>
      <c r="AB987" s="132"/>
      <c r="AC987" s="61"/>
      <c r="AD987" s="61"/>
      <c r="AE987" s="26"/>
      <c r="AF987" s="26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</row>
    <row r="988" spans="1:51" ht="15.75" customHeight="1">
      <c r="A988" s="284"/>
      <c r="H988" s="231"/>
      <c r="K988" s="181"/>
      <c r="X988" s="330"/>
      <c r="Z988" s="132"/>
      <c r="AA988" s="132"/>
      <c r="AB988" s="132"/>
      <c r="AC988" s="61"/>
      <c r="AD988" s="61"/>
      <c r="AE988" s="26"/>
      <c r="AF988" s="26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</row>
    <row r="989" spans="1:51" ht="15.75" customHeight="1">
      <c r="A989" s="284"/>
      <c r="H989" s="231"/>
      <c r="K989" s="181"/>
      <c r="X989" s="330"/>
      <c r="Z989" s="132"/>
      <c r="AA989" s="132"/>
      <c r="AB989" s="132"/>
      <c r="AC989" s="61"/>
      <c r="AD989" s="61"/>
      <c r="AE989" s="26"/>
      <c r="AF989" s="26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</row>
    <row r="990" spans="1:51" ht="15.75" customHeight="1">
      <c r="A990" s="284"/>
      <c r="H990" s="231"/>
      <c r="K990" s="181"/>
      <c r="X990" s="330"/>
      <c r="Z990" s="132"/>
      <c r="AA990" s="132"/>
      <c r="AB990" s="132"/>
      <c r="AC990" s="61"/>
      <c r="AD990" s="61"/>
      <c r="AE990" s="26"/>
      <c r="AF990" s="26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</row>
    <row r="991" spans="1:51" ht="15.75" customHeight="1">
      <c r="A991" s="284"/>
      <c r="H991" s="231"/>
      <c r="K991" s="181"/>
      <c r="X991" s="330"/>
      <c r="Z991" s="132"/>
      <c r="AA991" s="132"/>
      <c r="AB991" s="132"/>
      <c r="AC991" s="61"/>
      <c r="AD991" s="61"/>
      <c r="AE991" s="26"/>
      <c r="AF991" s="26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</row>
    <row r="992" spans="1:51" ht="15.75" customHeight="1">
      <c r="A992" s="284"/>
      <c r="H992" s="231"/>
      <c r="K992" s="181"/>
      <c r="X992" s="330"/>
      <c r="Z992" s="132"/>
      <c r="AA992" s="132"/>
      <c r="AB992" s="132"/>
      <c r="AC992" s="61"/>
      <c r="AD992" s="61"/>
      <c r="AE992" s="26"/>
      <c r="AF992" s="26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</row>
    <row r="993" spans="1:51" ht="15.75" customHeight="1">
      <c r="A993" s="284"/>
      <c r="H993" s="231"/>
      <c r="K993" s="181"/>
      <c r="X993" s="330"/>
      <c r="Z993" s="132"/>
      <c r="AA993" s="132"/>
      <c r="AB993" s="132"/>
      <c r="AC993" s="61"/>
      <c r="AD993" s="61"/>
      <c r="AE993" s="26"/>
      <c r="AF993" s="26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</row>
    <row r="994" spans="1:51" ht="15.75" customHeight="1">
      <c r="A994" s="284"/>
      <c r="H994" s="231"/>
      <c r="K994" s="181"/>
      <c r="X994" s="330"/>
      <c r="Z994" s="132"/>
      <c r="AA994" s="132"/>
      <c r="AB994" s="132"/>
      <c r="AC994" s="61"/>
      <c r="AD994" s="61"/>
      <c r="AE994" s="26"/>
      <c r="AF994" s="26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</row>
    <row r="995" spans="1:51" ht="15.75" customHeight="1">
      <c r="A995" s="284"/>
      <c r="H995" s="231"/>
      <c r="K995" s="181"/>
      <c r="X995" s="330"/>
      <c r="Z995" s="132"/>
      <c r="AA995" s="132"/>
      <c r="AB995" s="132"/>
      <c r="AC995" s="61"/>
      <c r="AD995" s="61"/>
      <c r="AE995" s="26"/>
      <c r="AF995" s="26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</row>
    <row r="996" spans="1:51" ht="15.75" customHeight="1">
      <c r="A996" s="284"/>
      <c r="H996" s="231"/>
      <c r="K996" s="181"/>
      <c r="X996" s="330"/>
      <c r="Z996" s="132"/>
      <c r="AA996" s="132"/>
      <c r="AB996" s="132"/>
      <c r="AC996" s="61"/>
      <c r="AD996" s="61"/>
      <c r="AE996" s="26"/>
      <c r="AF996" s="26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</row>
    <row r="997" spans="1:51" ht="15.75" customHeight="1">
      <c r="A997" s="284"/>
      <c r="H997" s="231"/>
      <c r="K997" s="181"/>
      <c r="X997" s="330"/>
      <c r="Z997" s="132"/>
      <c r="AA997" s="132"/>
      <c r="AB997" s="132"/>
      <c r="AC997" s="61"/>
      <c r="AD997" s="61"/>
      <c r="AE997" s="26"/>
      <c r="AF997" s="26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</row>
    <row r="998" spans="1:51" ht="15.75" customHeight="1">
      <c r="A998" s="284"/>
      <c r="H998" s="231"/>
      <c r="K998" s="181"/>
      <c r="X998" s="330"/>
      <c r="Z998" s="132"/>
      <c r="AA998" s="132"/>
      <c r="AB998" s="132"/>
      <c r="AC998" s="61"/>
      <c r="AD998" s="61"/>
      <c r="AE998" s="26"/>
      <c r="AF998" s="26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</row>
    <row r="999" spans="1:51" ht="15.75" customHeight="1">
      <c r="A999" s="284"/>
      <c r="H999" s="231"/>
      <c r="K999" s="181"/>
      <c r="X999" s="330"/>
      <c r="Z999" s="132"/>
      <c r="AA999" s="132"/>
      <c r="AB999" s="132"/>
      <c r="AC999" s="61"/>
      <c r="AD999" s="61"/>
      <c r="AE999" s="26"/>
      <c r="AF999" s="26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</row>
    <row r="1000" spans="1:51" ht="15.75" customHeight="1">
      <c r="A1000" s="284"/>
      <c r="H1000" s="231"/>
      <c r="K1000" s="181"/>
      <c r="X1000" s="330"/>
      <c r="Z1000" s="132"/>
      <c r="AA1000" s="132"/>
      <c r="AB1000" s="132"/>
      <c r="AC1000" s="61"/>
      <c r="AD1000" s="61"/>
      <c r="AE1000" s="26"/>
      <c r="AF1000" s="26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</row>
    <row r="1001" spans="1:51" ht="15.75" customHeight="1">
      <c r="A1001" s="284"/>
      <c r="H1001" s="231"/>
      <c r="K1001" s="181"/>
      <c r="X1001" s="330"/>
      <c r="Z1001" s="132"/>
      <c r="AA1001" s="132"/>
      <c r="AB1001" s="132"/>
      <c r="AC1001" s="61"/>
      <c r="AD1001" s="61"/>
      <c r="AE1001" s="26"/>
      <c r="AF1001" s="26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</row>
    <row r="1002" spans="1:51" ht="15.75" customHeight="1">
      <c r="A1002" s="284"/>
      <c r="H1002" s="231"/>
      <c r="K1002" s="181"/>
      <c r="X1002" s="330"/>
      <c r="Z1002" s="132"/>
      <c r="AA1002" s="132"/>
      <c r="AB1002" s="132"/>
      <c r="AC1002" s="61"/>
      <c r="AD1002" s="61"/>
      <c r="AE1002" s="26"/>
      <c r="AF1002" s="26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</row>
    <row r="1003" spans="1:51" ht="15.75" customHeight="1">
      <c r="A1003" s="284"/>
      <c r="H1003" s="231"/>
      <c r="K1003" s="181"/>
      <c r="X1003" s="330"/>
      <c r="Z1003" s="132"/>
      <c r="AA1003" s="132"/>
      <c r="AB1003" s="132"/>
      <c r="AC1003" s="61"/>
      <c r="AD1003" s="61"/>
      <c r="AE1003" s="26"/>
      <c r="AF1003" s="26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</row>
    <row r="1004" spans="1:51" ht="15.75" customHeight="1">
      <c r="A1004" s="284"/>
      <c r="H1004" s="231"/>
      <c r="K1004" s="181"/>
      <c r="X1004" s="330"/>
      <c r="Z1004" s="132"/>
      <c r="AA1004" s="132"/>
      <c r="AB1004" s="132"/>
      <c r="AC1004" s="61"/>
      <c r="AD1004" s="61"/>
      <c r="AE1004" s="26"/>
      <c r="AF1004" s="26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</row>
    <row r="1005" spans="1:51" ht="15.75" customHeight="1">
      <c r="A1005" s="284"/>
      <c r="H1005" s="231"/>
      <c r="K1005" s="181"/>
      <c r="X1005" s="330"/>
      <c r="Z1005" s="132"/>
      <c r="AA1005" s="132"/>
      <c r="AB1005" s="132"/>
      <c r="AC1005" s="61"/>
      <c r="AD1005" s="61"/>
      <c r="AE1005" s="26"/>
      <c r="AF1005" s="26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</row>
    <row r="1006" spans="1:51" ht="15.75" customHeight="1">
      <c r="A1006" s="284"/>
      <c r="H1006" s="231"/>
      <c r="K1006" s="181"/>
      <c r="X1006" s="330"/>
      <c r="Z1006" s="132"/>
      <c r="AA1006" s="132"/>
      <c r="AB1006" s="132"/>
      <c r="AC1006" s="61"/>
      <c r="AD1006" s="61"/>
      <c r="AE1006" s="26"/>
      <c r="AF1006" s="26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</row>
    <row r="1007" spans="1:51" ht="15.75" customHeight="1">
      <c r="A1007" s="284"/>
      <c r="H1007" s="231"/>
      <c r="K1007" s="181"/>
      <c r="X1007" s="330"/>
      <c r="Z1007" s="132"/>
      <c r="AA1007" s="132"/>
      <c r="AB1007" s="132"/>
      <c r="AC1007" s="61"/>
      <c r="AD1007" s="61"/>
      <c r="AE1007" s="26"/>
      <c r="AF1007" s="26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</row>
    <row r="1008" spans="1:51" ht="15.75" customHeight="1">
      <c r="A1008" s="284"/>
      <c r="H1008" s="231"/>
      <c r="K1008" s="181"/>
      <c r="X1008" s="330"/>
      <c r="Z1008" s="132"/>
      <c r="AA1008" s="132"/>
      <c r="AB1008" s="132"/>
      <c r="AC1008" s="61"/>
      <c r="AD1008" s="61"/>
      <c r="AE1008" s="26"/>
      <c r="AF1008" s="26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</row>
    <row r="1009" spans="1:51" ht="15.75" customHeight="1">
      <c r="A1009" s="284"/>
      <c r="H1009" s="231"/>
      <c r="K1009" s="181"/>
      <c r="X1009" s="330"/>
      <c r="Z1009" s="132"/>
      <c r="AA1009" s="132"/>
      <c r="AB1009" s="132"/>
      <c r="AC1009" s="61"/>
      <c r="AD1009" s="61"/>
      <c r="AE1009" s="26"/>
      <c r="AF1009" s="26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</row>
    <row r="1010" spans="1:51" ht="15.75" customHeight="1">
      <c r="A1010" s="284"/>
      <c r="H1010" s="231"/>
      <c r="K1010" s="181"/>
      <c r="X1010" s="330"/>
      <c r="Z1010" s="132"/>
      <c r="AA1010" s="132"/>
      <c r="AB1010" s="132"/>
      <c r="AC1010" s="61"/>
      <c r="AD1010" s="61"/>
      <c r="AE1010" s="26"/>
      <c r="AF1010" s="26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</row>
    <row r="1011" spans="1:51" ht="15.75" customHeight="1">
      <c r="A1011" s="284"/>
      <c r="H1011" s="231"/>
      <c r="K1011" s="181"/>
      <c r="X1011" s="330"/>
      <c r="Z1011" s="132"/>
      <c r="AA1011" s="132"/>
      <c r="AB1011" s="132"/>
      <c r="AC1011" s="61"/>
      <c r="AD1011" s="61"/>
      <c r="AE1011" s="26"/>
      <c r="AF1011" s="26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</row>
    <row r="1012" spans="1:51" ht="15.75" customHeight="1">
      <c r="A1012" s="284"/>
      <c r="H1012" s="231"/>
      <c r="K1012" s="181"/>
      <c r="X1012" s="330"/>
      <c r="Z1012" s="132"/>
      <c r="AA1012" s="132"/>
      <c r="AB1012" s="132"/>
      <c r="AC1012" s="61"/>
      <c r="AD1012" s="61"/>
      <c r="AE1012" s="26"/>
      <c r="AF1012" s="26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</row>
    <row r="1013" spans="1:51" ht="15.75" customHeight="1">
      <c r="A1013" s="284"/>
      <c r="H1013" s="231"/>
      <c r="K1013" s="181"/>
      <c r="X1013" s="330"/>
      <c r="Z1013" s="132"/>
      <c r="AA1013" s="132"/>
      <c r="AB1013" s="132"/>
      <c r="AC1013" s="61"/>
      <c r="AD1013" s="61"/>
      <c r="AE1013" s="26"/>
      <c r="AF1013" s="26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</row>
    <row r="1014" spans="1:51" ht="15.75" customHeight="1">
      <c r="A1014" s="284"/>
      <c r="H1014" s="231"/>
      <c r="K1014" s="181"/>
      <c r="X1014" s="330"/>
      <c r="Z1014" s="132"/>
      <c r="AA1014" s="132"/>
      <c r="AB1014" s="132"/>
      <c r="AC1014" s="61"/>
      <c r="AD1014" s="61"/>
      <c r="AE1014" s="26"/>
      <c r="AF1014" s="26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</row>
    <row r="1015" spans="1:51" ht="15.75" customHeight="1">
      <c r="A1015" s="284"/>
      <c r="H1015" s="231"/>
      <c r="K1015" s="181"/>
      <c r="X1015" s="330"/>
      <c r="Z1015" s="132"/>
      <c r="AA1015" s="132"/>
      <c r="AB1015" s="132"/>
      <c r="AC1015" s="61"/>
      <c r="AD1015" s="61"/>
      <c r="AE1015" s="26"/>
      <c r="AF1015" s="26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</row>
    <row r="1016" spans="1:51" ht="15.75" customHeight="1">
      <c r="A1016" s="284"/>
      <c r="H1016" s="231"/>
      <c r="K1016" s="181"/>
      <c r="X1016" s="330"/>
      <c r="Z1016" s="132"/>
      <c r="AA1016" s="132"/>
      <c r="AB1016" s="132"/>
      <c r="AC1016" s="61"/>
      <c r="AD1016" s="61"/>
      <c r="AE1016" s="26"/>
      <c r="AF1016" s="26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</row>
  </sheetData>
  <mergeCells count="1">
    <mergeCell ref="Y354:Z354"/>
  </mergeCells>
  <conditionalFormatting sqref="F814">
    <cfRule type="notContainsBlanks" dxfId="0" priority="1">
      <formula>LEN(TRIM(F814))&gt;0</formula>
    </cfRule>
  </conditionalFormatting>
  <hyperlinks>
    <hyperlink ref="H4" r:id="rId1" xr:uid="{00000000-0004-0000-0000-000000000000}"/>
    <hyperlink ref="H5" r:id="rId2" xr:uid="{00000000-0004-0000-0000-000002000000}"/>
    <hyperlink ref="H7" r:id="rId3" xr:uid="{00000000-0004-0000-0000-000004000000}"/>
    <hyperlink ref="H8" r:id="rId4" xr:uid="{00000000-0004-0000-0000-000006000000}"/>
    <hyperlink ref="H9" r:id="rId5" xr:uid="{00000000-0004-0000-0000-000008000000}"/>
    <hyperlink ref="H11" r:id="rId6" xr:uid="{00000000-0004-0000-0000-00000B000000}"/>
    <hyperlink ref="H13" r:id="rId7" xr:uid="{00000000-0004-0000-0000-00000D000000}"/>
    <hyperlink ref="H14" r:id="rId8" xr:uid="{00000000-0004-0000-0000-00000F000000}"/>
    <hyperlink ref="H15" r:id="rId9" xr:uid="{00000000-0004-0000-0000-000011000000}"/>
    <hyperlink ref="H18" r:id="rId10" xr:uid="{00000000-0004-0000-0000-000013000000}"/>
    <hyperlink ref="H19" r:id="rId11" xr:uid="{00000000-0004-0000-0000-000015000000}"/>
    <hyperlink ref="H20" r:id="rId12" xr:uid="{00000000-0004-0000-0000-000017000000}"/>
    <hyperlink ref="H21" r:id="rId13" xr:uid="{00000000-0004-0000-0000-00001A000000}"/>
    <hyperlink ref="H22" r:id="rId14" xr:uid="{00000000-0004-0000-0000-00001C000000}"/>
    <hyperlink ref="H24" r:id="rId15" xr:uid="{00000000-0004-0000-0000-00001E000000}"/>
    <hyperlink ref="H26" r:id="rId16" xr:uid="{00000000-0004-0000-0000-000021000000}"/>
    <hyperlink ref="H28" r:id="rId17" xr:uid="{00000000-0004-0000-0000-000025000000}"/>
    <hyperlink ref="H29" r:id="rId18" xr:uid="{00000000-0004-0000-0000-000027000000}"/>
    <hyperlink ref="H30" r:id="rId19" xr:uid="{00000000-0004-0000-0000-000029000000}"/>
    <hyperlink ref="H31" r:id="rId20" xr:uid="{00000000-0004-0000-0000-00002C000000}"/>
    <hyperlink ref="H32" r:id="rId21" xr:uid="{00000000-0004-0000-0000-00002E000000}"/>
    <hyperlink ref="H33" r:id="rId22" xr:uid="{00000000-0004-0000-0000-000031000000}"/>
    <hyperlink ref="H34" r:id="rId23" xr:uid="{00000000-0004-0000-0000-000033000000}"/>
    <hyperlink ref="H35" r:id="rId24" xr:uid="{00000000-0004-0000-0000-000036000000}"/>
    <hyperlink ref="H36" r:id="rId25" xr:uid="{00000000-0004-0000-0000-000038000000}"/>
    <hyperlink ref="H38" r:id="rId26" xr:uid="{00000000-0004-0000-0000-00003B000000}"/>
    <hyperlink ref="H39" r:id="rId27" xr:uid="{00000000-0004-0000-0000-00003D000000}"/>
    <hyperlink ref="H40" r:id="rId28" xr:uid="{00000000-0004-0000-0000-00003F000000}"/>
    <hyperlink ref="H43" r:id="rId29" xr:uid="{00000000-0004-0000-0000-000040000000}"/>
    <hyperlink ref="H45" r:id="rId30" xr:uid="{00000000-0004-0000-0000-000043000000}"/>
    <hyperlink ref="H47" r:id="rId31" xr:uid="{00000000-0004-0000-0000-000046000000}"/>
    <hyperlink ref="H48" r:id="rId32" xr:uid="{00000000-0004-0000-0000-000048000000}"/>
    <hyperlink ref="H51" r:id="rId33" xr:uid="{00000000-0004-0000-0000-00004B000000}"/>
    <hyperlink ref="H52" r:id="rId34" xr:uid="{00000000-0004-0000-0000-00004E000000}"/>
    <hyperlink ref="H53" r:id="rId35" xr:uid="{00000000-0004-0000-0000-000050000000}"/>
    <hyperlink ref="H54" r:id="rId36" xr:uid="{00000000-0004-0000-0000-000051000000}"/>
    <hyperlink ref="H55" r:id="rId37" xr:uid="{00000000-0004-0000-0000-000054000000}"/>
    <hyperlink ref="H56" r:id="rId38" xr:uid="{00000000-0004-0000-0000-000057000000}"/>
    <hyperlink ref="H57" r:id="rId39" xr:uid="{00000000-0004-0000-0000-000059000000}"/>
    <hyperlink ref="H59" r:id="rId40" xr:uid="{00000000-0004-0000-0000-00005C000000}"/>
    <hyperlink ref="H60" r:id="rId41" xr:uid="{00000000-0004-0000-0000-00005F000000}"/>
    <hyperlink ref="H62" r:id="rId42" xr:uid="{00000000-0004-0000-0000-000061000000}"/>
    <hyperlink ref="H64" r:id="rId43" xr:uid="{00000000-0004-0000-0000-000062000000}"/>
    <hyperlink ref="H65" r:id="rId44" xr:uid="{00000000-0004-0000-0000-000066000000}"/>
    <hyperlink ref="H67" r:id="rId45" xr:uid="{00000000-0004-0000-0000-000068000000}"/>
    <hyperlink ref="H68" r:id="rId46" xr:uid="{00000000-0004-0000-0000-00006A000000}"/>
    <hyperlink ref="H69" r:id="rId47" xr:uid="{00000000-0004-0000-0000-00006C000000}"/>
    <hyperlink ref="H70" r:id="rId48" xr:uid="{00000000-0004-0000-0000-00006E000000}"/>
    <hyperlink ref="H71" r:id="rId49" xr:uid="{00000000-0004-0000-0000-000070000000}"/>
    <hyperlink ref="H72" r:id="rId50" xr:uid="{00000000-0004-0000-0000-000072000000}"/>
    <hyperlink ref="H73" r:id="rId51" xr:uid="{00000000-0004-0000-0000-000075000000}"/>
    <hyperlink ref="H74" r:id="rId52" xr:uid="{00000000-0004-0000-0000-000078000000}"/>
    <hyperlink ref="H75" r:id="rId53" xr:uid="{00000000-0004-0000-0000-00007A000000}"/>
    <hyperlink ref="H77" r:id="rId54" xr:uid="{00000000-0004-0000-0000-00007C000000}"/>
    <hyperlink ref="H79" r:id="rId55" xr:uid="{00000000-0004-0000-0000-00007E000000}"/>
    <hyperlink ref="H80" r:id="rId56" xr:uid="{00000000-0004-0000-0000-000080000000}"/>
    <hyperlink ref="H81" r:id="rId57" xr:uid="{00000000-0004-0000-0000-000083000000}"/>
    <hyperlink ref="H82" r:id="rId58" xr:uid="{00000000-0004-0000-0000-000084000000}"/>
    <hyperlink ref="H84" r:id="rId59" xr:uid="{00000000-0004-0000-0000-000086000000}"/>
    <hyperlink ref="H85" r:id="rId60" xr:uid="{00000000-0004-0000-0000-000087000000}"/>
    <hyperlink ref="H86" r:id="rId61" xr:uid="{00000000-0004-0000-0000-000088000000}"/>
    <hyperlink ref="H88" r:id="rId62" xr:uid="{00000000-0004-0000-0000-00008A000000}"/>
    <hyperlink ref="H89" r:id="rId63" xr:uid="{00000000-0004-0000-0000-00008C000000}"/>
    <hyperlink ref="H90" r:id="rId64" xr:uid="{00000000-0004-0000-0000-00008E000000}"/>
    <hyperlink ref="H91" r:id="rId65" xr:uid="{00000000-0004-0000-0000-000090000000}"/>
    <hyperlink ref="H92" r:id="rId66" xr:uid="{00000000-0004-0000-0000-000092000000}"/>
    <hyperlink ref="H93" r:id="rId67" xr:uid="{00000000-0004-0000-0000-000093000000}"/>
    <hyperlink ref="H94" r:id="rId68" xr:uid="{00000000-0004-0000-0000-000094000000}"/>
    <hyperlink ref="H96" r:id="rId69" xr:uid="{00000000-0004-0000-0000-000096000000}"/>
    <hyperlink ref="H97" r:id="rId70" xr:uid="{00000000-0004-0000-0000-000098000000}"/>
    <hyperlink ref="H98" r:id="rId71" xr:uid="{00000000-0004-0000-0000-00009B000000}"/>
    <hyperlink ref="H99" r:id="rId72" xr:uid="{00000000-0004-0000-0000-00009D000000}"/>
    <hyperlink ref="H100" r:id="rId73" xr:uid="{00000000-0004-0000-0000-00009F000000}"/>
    <hyperlink ref="H101" r:id="rId74" xr:uid="{00000000-0004-0000-0000-0000A1000000}"/>
    <hyperlink ref="H102" r:id="rId75" xr:uid="{00000000-0004-0000-0000-0000A3000000}"/>
    <hyperlink ref="H103" r:id="rId76" xr:uid="{00000000-0004-0000-0000-0000A5000000}"/>
    <hyperlink ref="H104" r:id="rId77" xr:uid="{00000000-0004-0000-0000-0000A7000000}"/>
    <hyperlink ref="H106" r:id="rId78" xr:uid="{00000000-0004-0000-0000-0000A8000000}"/>
    <hyperlink ref="H107" r:id="rId79" xr:uid="{00000000-0004-0000-0000-0000AA000000}"/>
    <hyperlink ref="H108" r:id="rId80" xr:uid="{00000000-0004-0000-0000-0000AC000000}"/>
    <hyperlink ref="H109" r:id="rId81" xr:uid="{00000000-0004-0000-0000-0000AE000000}"/>
    <hyperlink ref="H110" r:id="rId82" xr:uid="{00000000-0004-0000-0000-0000B0000000}"/>
    <hyperlink ref="H111" r:id="rId83" xr:uid="{00000000-0004-0000-0000-0000B2000000}"/>
    <hyperlink ref="H112" r:id="rId84" xr:uid="{00000000-0004-0000-0000-0000B4000000}"/>
    <hyperlink ref="H113" r:id="rId85" xr:uid="{00000000-0004-0000-0000-0000B6000000}"/>
    <hyperlink ref="H114" r:id="rId86" xr:uid="{00000000-0004-0000-0000-0000B8000000}"/>
    <hyperlink ref="H115" r:id="rId87" xr:uid="{00000000-0004-0000-0000-0000B9000000}"/>
    <hyperlink ref="H116" r:id="rId88" xr:uid="{00000000-0004-0000-0000-0000BB000000}"/>
    <hyperlink ref="H119" r:id="rId89" xr:uid="{00000000-0004-0000-0000-0000BC000000}"/>
    <hyperlink ref="H121" r:id="rId90" xr:uid="{00000000-0004-0000-0000-0000BF000000}"/>
    <hyperlink ref="H122" r:id="rId91" xr:uid="{00000000-0004-0000-0000-0000C0000000}"/>
    <hyperlink ref="H124" r:id="rId92" xr:uid="{00000000-0004-0000-0000-0000C2000000}"/>
    <hyperlink ref="H125" r:id="rId93" xr:uid="{00000000-0004-0000-0000-0000C3000000}"/>
    <hyperlink ref="H126" r:id="rId94" xr:uid="{00000000-0004-0000-0000-0000C4000000}"/>
    <hyperlink ref="H128" r:id="rId95" xr:uid="{00000000-0004-0000-0000-0000C5000000}"/>
    <hyperlink ref="H129" r:id="rId96" xr:uid="{00000000-0004-0000-0000-0000C6000000}"/>
    <hyperlink ref="H133" r:id="rId97" xr:uid="{00000000-0004-0000-0000-0000C8000000}"/>
    <hyperlink ref="H134" r:id="rId98" xr:uid="{00000000-0004-0000-0000-0000C9000000}"/>
    <hyperlink ref="H135" r:id="rId99" xr:uid="{00000000-0004-0000-0000-0000CB000000}"/>
    <hyperlink ref="H136" r:id="rId100" xr:uid="{00000000-0004-0000-0000-0000CC000000}"/>
    <hyperlink ref="H137" r:id="rId101" xr:uid="{00000000-0004-0000-0000-0000CD000000}"/>
    <hyperlink ref="H138" r:id="rId102" xr:uid="{00000000-0004-0000-0000-0000CE000000}"/>
    <hyperlink ref="H139" r:id="rId103" xr:uid="{00000000-0004-0000-0000-0000CF000000}"/>
    <hyperlink ref="H140" r:id="rId104" xr:uid="{00000000-0004-0000-0000-0000D0000000}"/>
    <hyperlink ref="H142" r:id="rId105" xr:uid="{00000000-0004-0000-0000-0000D1000000}"/>
    <hyperlink ref="H143" r:id="rId106" xr:uid="{00000000-0004-0000-0000-0000D2000000}"/>
    <hyperlink ref="H144" r:id="rId107" xr:uid="{00000000-0004-0000-0000-0000D3000000}"/>
    <hyperlink ref="H145" r:id="rId108" xr:uid="{00000000-0004-0000-0000-0000D4000000}"/>
    <hyperlink ref="H146" r:id="rId109" xr:uid="{00000000-0004-0000-0000-0000D5000000}"/>
    <hyperlink ref="H147" r:id="rId110" xr:uid="{00000000-0004-0000-0000-0000D6000000}"/>
    <hyperlink ref="H149" r:id="rId111" xr:uid="{00000000-0004-0000-0000-0000D7000000}"/>
    <hyperlink ref="H150" r:id="rId112" xr:uid="{00000000-0004-0000-0000-0000D9000000}"/>
    <hyperlink ref="H151" r:id="rId113" xr:uid="{00000000-0004-0000-0000-0000DA000000}"/>
    <hyperlink ref="H152" r:id="rId114" xr:uid="{00000000-0004-0000-0000-0000DB000000}"/>
    <hyperlink ref="H153" r:id="rId115" xr:uid="{00000000-0004-0000-0000-0000DC000000}"/>
    <hyperlink ref="H154" r:id="rId116" xr:uid="{00000000-0004-0000-0000-0000DD000000}"/>
    <hyperlink ref="H155" r:id="rId117" xr:uid="{00000000-0004-0000-0000-0000DE000000}"/>
    <hyperlink ref="H157" r:id="rId118" xr:uid="{00000000-0004-0000-0000-0000DF000000}"/>
    <hyperlink ref="H158" r:id="rId119" xr:uid="{00000000-0004-0000-0000-0000E2000000}"/>
    <hyperlink ref="H159" r:id="rId120" xr:uid="{00000000-0004-0000-0000-0000E4000000}"/>
    <hyperlink ref="H160" r:id="rId121" xr:uid="{00000000-0004-0000-0000-0000E7000000}"/>
    <hyperlink ref="H161" r:id="rId122" xr:uid="{00000000-0004-0000-0000-0000E9000000}"/>
    <hyperlink ref="H162" r:id="rId123" xr:uid="{00000000-0004-0000-0000-0000EB000000}"/>
    <hyperlink ref="H163" r:id="rId124" xr:uid="{00000000-0004-0000-0000-0000EC000000}"/>
    <hyperlink ref="H164" r:id="rId125" xr:uid="{00000000-0004-0000-0000-0000ED000000}"/>
    <hyperlink ref="H167" r:id="rId126" xr:uid="{00000000-0004-0000-0000-0000EF000000}"/>
    <hyperlink ref="H168" r:id="rId127" xr:uid="{00000000-0004-0000-0000-0000F1000000}"/>
    <hyperlink ref="H169" r:id="rId128" xr:uid="{00000000-0004-0000-0000-0000F3000000}"/>
    <hyperlink ref="H170" r:id="rId129" xr:uid="{00000000-0004-0000-0000-0000F5000000}"/>
    <hyperlink ref="H171" r:id="rId130" xr:uid="{00000000-0004-0000-0000-0000F7000000}"/>
    <hyperlink ref="H172" r:id="rId131" xr:uid="{00000000-0004-0000-0000-0000FA000000}"/>
    <hyperlink ref="H173" r:id="rId132" xr:uid="{00000000-0004-0000-0000-0000FE000000}"/>
    <hyperlink ref="H174" r:id="rId133" xr:uid="{00000000-0004-0000-0000-0000FF000000}"/>
    <hyperlink ref="H175" r:id="rId134" xr:uid="{00000000-0004-0000-0000-000001010000}"/>
    <hyperlink ref="H176" r:id="rId135" xr:uid="{00000000-0004-0000-0000-000002010000}"/>
    <hyperlink ref="H177" r:id="rId136" xr:uid="{00000000-0004-0000-0000-000005010000}"/>
    <hyperlink ref="H179" r:id="rId137" xr:uid="{00000000-0004-0000-0000-000007010000}"/>
    <hyperlink ref="H180" r:id="rId138" xr:uid="{00000000-0004-0000-0000-000009010000}"/>
    <hyperlink ref="H181" r:id="rId139" xr:uid="{00000000-0004-0000-0000-00000B010000}"/>
    <hyperlink ref="H182" r:id="rId140" xr:uid="{00000000-0004-0000-0000-00000C010000}"/>
    <hyperlink ref="H183" r:id="rId141" xr:uid="{00000000-0004-0000-0000-00000E010000}"/>
    <hyperlink ref="H185" r:id="rId142" xr:uid="{00000000-0004-0000-0000-000010010000}"/>
    <hyperlink ref="H186" r:id="rId143" xr:uid="{00000000-0004-0000-0000-000011010000}"/>
    <hyperlink ref="H188" r:id="rId144" xr:uid="{00000000-0004-0000-0000-000013010000}"/>
    <hyperlink ref="H189" r:id="rId145" xr:uid="{00000000-0004-0000-0000-000015010000}"/>
    <hyperlink ref="H190" r:id="rId146" xr:uid="{00000000-0004-0000-0000-000016010000}"/>
    <hyperlink ref="H192" r:id="rId147" xr:uid="{00000000-0004-0000-0000-000018010000}"/>
    <hyperlink ref="H194" r:id="rId148" xr:uid="{00000000-0004-0000-0000-00001D010000}"/>
    <hyperlink ref="H195" r:id="rId149" xr:uid="{00000000-0004-0000-0000-000020010000}"/>
    <hyperlink ref="H196" r:id="rId150" xr:uid="{00000000-0004-0000-0000-000021010000}"/>
    <hyperlink ref="H197" r:id="rId151" xr:uid="{00000000-0004-0000-0000-000026010000}"/>
    <hyperlink ref="H198" r:id="rId152" xr:uid="{00000000-0004-0000-0000-000028010000}"/>
    <hyperlink ref="H201" r:id="rId153" xr:uid="{00000000-0004-0000-0000-00002A010000}"/>
    <hyperlink ref="H202" r:id="rId154" xr:uid="{00000000-0004-0000-0000-00002C010000}"/>
    <hyperlink ref="H203" r:id="rId155" xr:uid="{00000000-0004-0000-0000-00002F010000}"/>
    <hyperlink ref="H204" r:id="rId156" xr:uid="{00000000-0004-0000-0000-000031010000}"/>
    <hyperlink ref="H205" r:id="rId157" xr:uid="{00000000-0004-0000-0000-000034010000}"/>
    <hyperlink ref="H206" r:id="rId158" xr:uid="{00000000-0004-0000-0000-000036010000}"/>
    <hyperlink ref="H207" r:id="rId159" xr:uid="{00000000-0004-0000-0000-000039010000}"/>
    <hyperlink ref="H208" r:id="rId160" xr:uid="{00000000-0004-0000-0000-00003B010000}"/>
    <hyperlink ref="H209" r:id="rId161" xr:uid="{00000000-0004-0000-0000-00003D010000}"/>
    <hyperlink ref="H210" r:id="rId162" xr:uid="{00000000-0004-0000-0000-00003E010000}"/>
    <hyperlink ref="H211" r:id="rId163" xr:uid="{00000000-0004-0000-0000-000040010000}"/>
    <hyperlink ref="H213" r:id="rId164" xr:uid="{00000000-0004-0000-0000-000043010000}"/>
    <hyperlink ref="H214" r:id="rId165" xr:uid="{00000000-0004-0000-0000-000046010000}"/>
    <hyperlink ref="H216" r:id="rId166" xr:uid="{00000000-0004-0000-0000-000048010000}"/>
    <hyperlink ref="H217" r:id="rId167" xr:uid="{00000000-0004-0000-0000-00004A010000}"/>
    <hyperlink ref="H218" r:id="rId168" xr:uid="{00000000-0004-0000-0000-00004E010000}"/>
    <hyperlink ref="H219" r:id="rId169" xr:uid="{00000000-0004-0000-0000-00004F010000}"/>
    <hyperlink ref="H220" r:id="rId170" xr:uid="{00000000-0004-0000-0000-000051010000}"/>
    <hyperlink ref="H222" r:id="rId171" xr:uid="{00000000-0004-0000-0000-000053010000}"/>
    <hyperlink ref="H223" r:id="rId172" xr:uid="{00000000-0004-0000-0000-000055010000}"/>
    <hyperlink ref="H225" r:id="rId173" xr:uid="{00000000-0004-0000-0000-000056010000}"/>
    <hyperlink ref="H226" r:id="rId174" xr:uid="{00000000-0004-0000-0000-000059010000}"/>
    <hyperlink ref="H227" r:id="rId175" xr:uid="{00000000-0004-0000-0000-00005B010000}"/>
    <hyperlink ref="H229" r:id="rId176" xr:uid="{00000000-0004-0000-0000-00005E010000}"/>
    <hyperlink ref="H230" r:id="rId177" xr:uid="{00000000-0004-0000-0000-000061010000}"/>
    <hyperlink ref="H231" r:id="rId178" xr:uid="{00000000-0004-0000-0000-000063010000}"/>
    <hyperlink ref="H232" r:id="rId179" xr:uid="{00000000-0004-0000-0000-000066010000}"/>
    <hyperlink ref="H233" r:id="rId180" xr:uid="{00000000-0004-0000-0000-000068010000}"/>
    <hyperlink ref="H234" r:id="rId181" xr:uid="{00000000-0004-0000-0000-00006A010000}"/>
    <hyperlink ref="H235" r:id="rId182" xr:uid="{00000000-0004-0000-0000-00006C010000}"/>
    <hyperlink ref="H236" r:id="rId183" xr:uid="{00000000-0004-0000-0000-00006E010000}"/>
    <hyperlink ref="H237" r:id="rId184" xr:uid="{00000000-0004-0000-0000-000070010000}"/>
    <hyperlink ref="H238" r:id="rId185" xr:uid="{00000000-0004-0000-0000-000073010000}"/>
    <hyperlink ref="H239" r:id="rId186" xr:uid="{00000000-0004-0000-0000-000077010000}"/>
    <hyperlink ref="H240" r:id="rId187" xr:uid="{00000000-0004-0000-0000-000079010000}"/>
    <hyperlink ref="H244" r:id="rId188" xr:uid="{00000000-0004-0000-0000-00007E010000}"/>
    <hyperlink ref="H245" r:id="rId189" xr:uid="{00000000-0004-0000-0000-000081010000}"/>
    <hyperlink ref="H246" r:id="rId190" xr:uid="{00000000-0004-0000-0000-000082010000}"/>
    <hyperlink ref="H247" r:id="rId191" xr:uid="{00000000-0004-0000-0000-000085010000}"/>
    <hyperlink ref="H248" r:id="rId192" xr:uid="{00000000-0004-0000-0000-000087010000}"/>
    <hyperlink ref="H251" r:id="rId193" xr:uid="{00000000-0004-0000-0000-00008C010000}"/>
    <hyperlink ref="H254" r:id="rId194" xr:uid="{00000000-0004-0000-0000-000092010000}"/>
    <hyperlink ref="H256" r:id="rId195" xr:uid="{00000000-0004-0000-0000-000095010000}"/>
    <hyperlink ref="H257" r:id="rId196" xr:uid="{00000000-0004-0000-0000-000098010000}"/>
    <hyperlink ref="H258" r:id="rId197" xr:uid="{00000000-0004-0000-0000-00009A010000}"/>
    <hyperlink ref="H259" r:id="rId198" xr:uid="{00000000-0004-0000-0000-00009C010000}"/>
    <hyperlink ref="H260" r:id="rId199" xr:uid="{00000000-0004-0000-0000-00009E010000}"/>
    <hyperlink ref="H263" r:id="rId200" xr:uid="{00000000-0004-0000-0000-0000A2010000}"/>
    <hyperlink ref="H264" r:id="rId201" xr:uid="{00000000-0004-0000-0000-0000A5010000}"/>
    <hyperlink ref="H267" r:id="rId202" xr:uid="{00000000-0004-0000-0000-0000A8010000}"/>
    <hyperlink ref="H269" r:id="rId203" xr:uid="{00000000-0004-0000-0000-0000AB010000}"/>
    <hyperlink ref="H270" r:id="rId204" xr:uid="{00000000-0004-0000-0000-0000AC010000}"/>
    <hyperlink ref="H271" r:id="rId205" xr:uid="{00000000-0004-0000-0000-0000AE010000}"/>
    <hyperlink ref="H272" r:id="rId206" xr:uid="{00000000-0004-0000-0000-0000B0010000}"/>
    <hyperlink ref="H275" r:id="rId207" xr:uid="{00000000-0004-0000-0000-0000B4010000}"/>
    <hyperlink ref="H277" r:id="rId208" xr:uid="{00000000-0004-0000-0000-0000B5010000}"/>
    <hyperlink ref="H280" r:id="rId209" xr:uid="{00000000-0004-0000-0000-0000B7010000}"/>
    <hyperlink ref="H283" r:id="rId210" xr:uid="{00000000-0004-0000-0000-0000B9010000}"/>
    <hyperlink ref="H287" r:id="rId211" xr:uid="{00000000-0004-0000-0000-0000BD010000}"/>
    <hyperlink ref="H288" r:id="rId212" xr:uid="{00000000-0004-0000-0000-0000BF010000}"/>
    <hyperlink ref="H289" r:id="rId213" xr:uid="{00000000-0004-0000-0000-0000C0010000}"/>
    <hyperlink ref="H292" r:id="rId214" xr:uid="{00000000-0004-0000-0000-0000C3010000}"/>
    <hyperlink ref="H293" r:id="rId215" xr:uid="{00000000-0004-0000-0000-0000C5010000}"/>
    <hyperlink ref="H294" r:id="rId216" xr:uid="{00000000-0004-0000-0000-0000C7010000}"/>
    <hyperlink ref="H297" r:id="rId217" xr:uid="{00000000-0004-0000-0000-0000C9010000}"/>
    <hyperlink ref="H300" r:id="rId218" xr:uid="{00000000-0004-0000-0000-0000CD010000}"/>
    <hyperlink ref="H302" r:id="rId219" xr:uid="{00000000-0004-0000-0000-0000CF010000}"/>
    <hyperlink ref="H304" r:id="rId220" xr:uid="{00000000-0004-0000-0000-0000D2010000}"/>
    <hyperlink ref="H306" r:id="rId221" xr:uid="{00000000-0004-0000-0000-0000D6010000}"/>
    <hyperlink ref="H307" r:id="rId222" xr:uid="{00000000-0004-0000-0000-0000D8010000}"/>
    <hyperlink ref="H308" r:id="rId223" xr:uid="{00000000-0004-0000-0000-0000DA010000}"/>
    <hyperlink ref="H314" r:id="rId224" xr:uid="{00000000-0004-0000-0000-0000E0010000}"/>
    <hyperlink ref="H315" r:id="rId225" xr:uid="{00000000-0004-0000-0000-0000E3010000}"/>
    <hyperlink ref="H318" r:id="rId226" xr:uid="{00000000-0004-0000-0000-0000E5010000}"/>
    <hyperlink ref="H319" r:id="rId227" xr:uid="{00000000-0004-0000-0000-0000E6010000}"/>
    <hyperlink ref="H320" r:id="rId228" xr:uid="{00000000-0004-0000-0000-0000E9010000}"/>
    <hyperlink ref="H322" r:id="rId229" xr:uid="{00000000-0004-0000-0000-0000EA010000}"/>
    <hyperlink ref="H324" r:id="rId230" xr:uid="{00000000-0004-0000-0000-0000EC010000}"/>
    <hyperlink ref="H325" r:id="rId231" xr:uid="{00000000-0004-0000-0000-0000ED010000}"/>
    <hyperlink ref="H329" r:id="rId232" xr:uid="{00000000-0004-0000-0000-0000EF010000}"/>
    <hyperlink ref="H330" r:id="rId233" xr:uid="{00000000-0004-0000-0000-0000F0010000}"/>
    <hyperlink ref="H331" r:id="rId234" xr:uid="{00000000-0004-0000-0000-0000F1010000}"/>
    <hyperlink ref="H332" r:id="rId235" xr:uid="{00000000-0004-0000-0000-0000F2010000}"/>
    <hyperlink ref="H333" r:id="rId236" xr:uid="{00000000-0004-0000-0000-0000F4010000}"/>
    <hyperlink ref="H334" r:id="rId237" xr:uid="{00000000-0004-0000-0000-0000F6010000}"/>
    <hyperlink ref="H335" r:id="rId238" xr:uid="{00000000-0004-0000-0000-0000F7010000}"/>
    <hyperlink ref="H336" r:id="rId239" xr:uid="{00000000-0004-0000-0000-0000F8010000}"/>
    <hyperlink ref="H337" r:id="rId240" xr:uid="{00000000-0004-0000-0000-0000F9010000}"/>
    <hyperlink ref="H338" r:id="rId241" xr:uid="{00000000-0004-0000-0000-0000FB010000}"/>
    <hyperlink ref="H339" r:id="rId242" xr:uid="{00000000-0004-0000-0000-0000FE010000}"/>
    <hyperlink ref="H340" r:id="rId243" xr:uid="{00000000-0004-0000-0000-0000FF010000}"/>
    <hyperlink ref="H341" r:id="rId244" xr:uid="{00000000-0004-0000-0000-000002020000}"/>
    <hyperlink ref="H342" r:id="rId245" xr:uid="{00000000-0004-0000-0000-000005020000}"/>
    <hyperlink ref="H343" r:id="rId246" xr:uid="{00000000-0004-0000-0000-000007020000}"/>
    <hyperlink ref="H344" r:id="rId247" xr:uid="{00000000-0004-0000-0000-000009020000}"/>
    <hyperlink ref="H347" r:id="rId248" xr:uid="{00000000-0004-0000-0000-00000B020000}"/>
    <hyperlink ref="H348" r:id="rId249" xr:uid="{00000000-0004-0000-0000-00000C020000}"/>
    <hyperlink ref="H350" r:id="rId250" xr:uid="{00000000-0004-0000-0000-00000D020000}"/>
    <hyperlink ref="H351" r:id="rId251" xr:uid="{00000000-0004-0000-0000-00000F020000}"/>
    <hyperlink ref="H352" r:id="rId252" xr:uid="{00000000-0004-0000-0000-000011020000}"/>
    <hyperlink ref="H354" r:id="rId253" xr:uid="{00000000-0004-0000-0000-000013020000}"/>
    <hyperlink ref="H355" r:id="rId254" xr:uid="{00000000-0004-0000-0000-000015020000}"/>
    <hyperlink ref="H356" r:id="rId255" xr:uid="{00000000-0004-0000-0000-000016020000}"/>
    <hyperlink ref="H357" r:id="rId256" xr:uid="{00000000-0004-0000-0000-000018020000}"/>
    <hyperlink ref="H359" r:id="rId257" xr:uid="{00000000-0004-0000-0000-000019020000}"/>
    <hyperlink ref="H360" r:id="rId258" xr:uid="{00000000-0004-0000-0000-00001B020000}"/>
    <hyperlink ref="H361" r:id="rId259" xr:uid="{00000000-0004-0000-0000-00001D020000}"/>
    <hyperlink ref="H363" r:id="rId260" xr:uid="{00000000-0004-0000-0000-00001E020000}"/>
    <hyperlink ref="H365" r:id="rId261" xr:uid="{00000000-0004-0000-0000-00001F020000}"/>
    <hyperlink ref="H367" r:id="rId262" xr:uid="{00000000-0004-0000-0000-000020020000}"/>
    <hyperlink ref="H369" r:id="rId263" xr:uid="{00000000-0004-0000-0000-000021020000}"/>
    <hyperlink ref="H370" r:id="rId264" xr:uid="{00000000-0004-0000-0000-000023020000}"/>
    <hyperlink ref="H371" r:id="rId265" xr:uid="{00000000-0004-0000-0000-000025020000}"/>
    <hyperlink ref="H372" r:id="rId266" xr:uid="{00000000-0004-0000-0000-000026020000}"/>
    <hyperlink ref="H373" r:id="rId267" xr:uid="{00000000-0004-0000-0000-000028020000}"/>
    <hyperlink ref="H376" r:id="rId268" xr:uid="{00000000-0004-0000-0000-00002B020000}"/>
    <hyperlink ref="H378" r:id="rId269" xr:uid="{00000000-0004-0000-0000-00002F020000}"/>
    <hyperlink ref="H380" r:id="rId270" xr:uid="{00000000-0004-0000-0000-000032020000}"/>
    <hyperlink ref="H383" r:id="rId271" xr:uid="{00000000-0004-0000-0000-000035020000}"/>
    <hyperlink ref="H384" r:id="rId272" xr:uid="{00000000-0004-0000-0000-000037020000}"/>
    <hyperlink ref="H385" r:id="rId273" xr:uid="{00000000-0004-0000-0000-000039020000}"/>
    <hyperlink ref="H386" r:id="rId274" xr:uid="{00000000-0004-0000-0000-00003A020000}"/>
    <hyperlink ref="H388" r:id="rId275" xr:uid="{00000000-0004-0000-0000-00003C020000}"/>
    <hyperlink ref="H389" r:id="rId276" xr:uid="{00000000-0004-0000-0000-000041020000}"/>
    <hyperlink ref="H390" r:id="rId277" xr:uid="{00000000-0004-0000-0000-000042020000}"/>
    <hyperlink ref="H393" r:id="rId278" xr:uid="{00000000-0004-0000-0000-000043020000}"/>
    <hyperlink ref="H394" r:id="rId279" xr:uid="{00000000-0004-0000-0000-000046020000}"/>
    <hyperlink ref="H396" r:id="rId280" xr:uid="{00000000-0004-0000-0000-000048020000}"/>
    <hyperlink ref="H397" r:id="rId281" xr:uid="{00000000-0004-0000-0000-000049020000}"/>
    <hyperlink ref="H398" r:id="rId282" xr:uid="{00000000-0004-0000-0000-00004A020000}"/>
    <hyperlink ref="H399" r:id="rId283" xr:uid="{00000000-0004-0000-0000-00004B020000}"/>
    <hyperlink ref="H400" r:id="rId284" xr:uid="{00000000-0004-0000-0000-00004D020000}"/>
    <hyperlink ref="H401" r:id="rId285" xr:uid="{00000000-0004-0000-0000-000051020000}"/>
    <hyperlink ref="H403" r:id="rId286" xr:uid="{00000000-0004-0000-0000-000055020000}"/>
    <hyperlink ref="H406" r:id="rId287" xr:uid="{00000000-0004-0000-0000-000059020000}"/>
    <hyperlink ref="H407" r:id="rId288" xr:uid="{00000000-0004-0000-0000-00005B020000}"/>
    <hyperlink ref="H409" r:id="rId289" xr:uid="{00000000-0004-0000-0000-00005C020000}"/>
    <hyperlink ref="H410" r:id="rId290" xr:uid="{00000000-0004-0000-0000-00005E020000}"/>
    <hyperlink ref="H411" r:id="rId291" xr:uid="{00000000-0004-0000-0000-000060020000}"/>
    <hyperlink ref="H413" r:id="rId292" xr:uid="{00000000-0004-0000-0000-000062020000}"/>
    <hyperlink ref="H415" r:id="rId293" xr:uid="{00000000-0004-0000-0000-000064020000}"/>
    <hyperlink ref="H416" r:id="rId294" xr:uid="{00000000-0004-0000-0000-000066020000}"/>
    <hyperlink ref="G417" r:id="rId295" xr:uid="{00000000-0004-0000-0000-000068020000}"/>
    <hyperlink ref="H417" r:id="rId296" xr:uid="{00000000-0004-0000-0000-000069020000}"/>
    <hyperlink ref="H418" r:id="rId297" xr:uid="{00000000-0004-0000-0000-00006A020000}"/>
    <hyperlink ref="H419" r:id="rId298" xr:uid="{00000000-0004-0000-0000-00006B020000}"/>
    <hyperlink ref="H420" r:id="rId299" xr:uid="{00000000-0004-0000-0000-00006D020000}"/>
    <hyperlink ref="H422" r:id="rId300" xr:uid="{00000000-0004-0000-0000-000070020000}"/>
    <hyperlink ref="H424" r:id="rId301" xr:uid="{00000000-0004-0000-0000-000072020000}"/>
    <hyperlink ref="H425" r:id="rId302" xr:uid="{00000000-0004-0000-0000-000074020000}"/>
    <hyperlink ref="H426" r:id="rId303" xr:uid="{00000000-0004-0000-0000-000077020000}"/>
    <hyperlink ref="H427" r:id="rId304" xr:uid="{00000000-0004-0000-0000-000079020000}"/>
    <hyperlink ref="H428" r:id="rId305" xr:uid="{00000000-0004-0000-0000-00007A020000}"/>
    <hyperlink ref="H430" r:id="rId306" xr:uid="{00000000-0004-0000-0000-00007F020000}"/>
    <hyperlink ref="H432" r:id="rId307" xr:uid="{00000000-0004-0000-0000-000080020000}"/>
    <hyperlink ref="H433" r:id="rId308" xr:uid="{00000000-0004-0000-0000-000081020000}"/>
    <hyperlink ref="H435" r:id="rId309" xr:uid="{00000000-0004-0000-0000-000082020000}"/>
    <hyperlink ref="H437" r:id="rId310" xr:uid="{00000000-0004-0000-0000-000084020000}"/>
    <hyperlink ref="H438" r:id="rId311" xr:uid="{00000000-0004-0000-0000-000086020000}"/>
    <hyperlink ref="H439" r:id="rId312" xr:uid="{00000000-0004-0000-0000-000087020000}"/>
    <hyperlink ref="H440" r:id="rId313" xr:uid="{00000000-0004-0000-0000-000088020000}"/>
    <hyperlink ref="H443" r:id="rId314" xr:uid="{00000000-0004-0000-0000-00008A020000}"/>
    <hyperlink ref="H446" r:id="rId315" xr:uid="{00000000-0004-0000-0000-00008B020000}"/>
    <hyperlink ref="H447" r:id="rId316" xr:uid="{00000000-0004-0000-0000-00008C020000}"/>
    <hyperlink ref="H449" r:id="rId317" xr:uid="{00000000-0004-0000-0000-00008D020000}"/>
    <hyperlink ref="H450" r:id="rId318" xr:uid="{00000000-0004-0000-0000-00008E020000}"/>
    <hyperlink ref="H451" r:id="rId319" xr:uid="{00000000-0004-0000-0000-00008F020000}"/>
    <hyperlink ref="H452" r:id="rId320" xr:uid="{00000000-0004-0000-0000-000090020000}"/>
    <hyperlink ref="H453" r:id="rId321" xr:uid="{00000000-0004-0000-0000-000091020000}"/>
    <hyperlink ref="H454" r:id="rId322" xr:uid="{00000000-0004-0000-0000-000092020000}"/>
    <hyperlink ref="H456" r:id="rId323" xr:uid="{00000000-0004-0000-0000-000093020000}"/>
    <hyperlink ref="H457" r:id="rId324" xr:uid="{00000000-0004-0000-0000-000095020000}"/>
    <hyperlink ref="H458" r:id="rId325" xr:uid="{00000000-0004-0000-0000-000096020000}"/>
    <hyperlink ref="H459" r:id="rId326" xr:uid="{00000000-0004-0000-0000-000097020000}"/>
    <hyperlink ref="H460" r:id="rId327" xr:uid="{00000000-0004-0000-0000-000098020000}"/>
    <hyperlink ref="H461" r:id="rId328" xr:uid="{00000000-0004-0000-0000-000099020000}"/>
    <hyperlink ref="H462" r:id="rId329" xr:uid="{00000000-0004-0000-0000-00009A020000}"/>
    <hyperlink ref="H463" r:id="rId330" xr:uid="{00000000-0004-0000-0000-00009C020000}"/>
    <hyperlink ref="H464" r:id="rId331" xr:uid="{00000000-0004-0000-0000-00009D020000}"/>
    <hyperlink ref="H465" r:id="rId332" xr:uid="{00000000-0004-0000-0000-00009E020000}"/>
    <hyperlink ref="H466" r:id="rId333" xr:uid="{00000000-0004-0000-0000-00009F020000}"/>
    <hyperlink ref="H467" r:id="rId334" xr:uid="{00000000-0004-0000-0000-0000A0020000}"/>
    <hyperlink ref="H469" r:id="rId335" xr:uid="{00000000-0004-0000-0000-0000A1020000}"/>
    <hyperlink ref="H470" r:id="rId336" xr:uid="{00000000-0004-0000-0000-0000A2020000}"/>
    <hyperlink ref="H473" r:id="rId337" xr:uid="{00000000-0004-0000-0000-0000A4020000}"/>
    <hyperlink ref="H474" r:id="rId338" xr:uid="{00000000-0004-0000-0000-0000A5020000}"/>
    <hyperlink ref="H475" r:id="rId339" xr:uid="{00000000-0004-0000-0000-0000A7020000}"/>
    <hyperlink ref="H476" r:id="rId340" xr:uid="{00000000-0004-0000-0000-0000A8020000}"/>
    <hyperlink ref="H477" r:id="rId341" xr:uid="{00000000-0004-0000-0000-0000A9020000}"/>
    <hyperlink ref="H478" r:id="rId342" xr:uid="{00000000-0004-0000-0000-0000AA020000}"/>
    <hyperlink ref="H480" r:id="rId343" xr:uid="{00000000-0004-0000-0000-0000AC020000}"/>
    <hyperlink ref="H482" r:id="rId344" xr:uid="{00000000-0004-0000-0000-0000AE020000}"/>
    <hyperlink ref="H483" r:id="rId345" xr:uid="{00000000-0004-0000-0000-0000AF020000}"/>
    <hyperlink ref="H484" r:id="rId346" xr:uid="{00000000-0004-0000-0000-0000B0020000}"/>
    <hyperlink ref="H485" r:id="rId347" xr:uid="{00000000-0004-0000-0000-0000B1020000}"/>
    <hyperlink ref="H486" r:id="rId348" xr:uid="{00000000-0004-0000-0000-0000B2020000}"/>
    <hyperlink ref="H487" r:id="rId349" xr:uid="{00000000-0004-0000-0000-0000B3020000}"/>
    <hyperlink ref="H489" r:id="rId350" xr:uid="{00000000-0004-0000-0000-0000B4020000}"/>
    <hyperlink ref="H491" r:id="rId351" xr:uid="{00000000-0004-0000-0000-0000B6020000}"/>
    <hyperlink ref="H492" r:id="rId352" xr:uid="{00000000-0004-0000-0000-0000B7020000}"/>
    <hyperlink ref="H493" r:id="rId353" xr:uid="{00000000-0004-0000-0000-0000B8020000}"/>
    <hyperlink ref="H494" r:id="rId354" xr:uid="{00000000-0004-0000-0000-0000B9020000}"/>
    <hyperlink ref="H495" r:id="rId355" xr:uid="{00000000-0004-0000-0000-0000BB020000}"/>
    <hyperlink ref="H496" r:id="rId356" xr:uid="{00000000-0004-0000-0000-0000BD020000}"/>
    <hyperlink ref="H497" r:id="rId357" xr:uid="{00000000-0004-0000-0000-0000BE020000}"/>
    <hyperlink ref="H499" r:id="rId358" xr:uid="{00000000-0004-0000-0000-0000BF020000}"/>
    <hyperlink ref="H500" r:id="rId359" xr:uid="{00000000-0004-0000-0000-0000C1020000}"/>
    <hyperlink ref="H501" r:id="rId360" xr:uid="{00000000-0004-0000-0000-0000C3020000}"/>
    <hyperlink ref="H502" r:id="rId361" xr:uid="{00000000-0004-0000-0000-0000C4020000}"/>
    <hyperlink ref="H503" r:id="rId362" xr:uid="{00000000-0004-0000-0000-0000C7020000}"/>
    <hyperlink ref="H504" r:id="rId363" xr:uid="{00000000-0004-0000-0000-0000C9020000}"/>
    <hyperlink ref="H505" r:id="rId364" xr:uid="{00000000-0004-0000-0000-0000CC020000}"/>
    <hyperlink ref="H506" r:id="rId365" xr:uid="{00000000-0004-0000-0000-0000CD020000}"/>
    <hyperlink ref="H507" r:id="rId366" xr:uid="{00000000-0004-0000-0000-0000CF020000}"/>
    <hyperlink ref="H508" r:id="rId367" xr:uid="{00000000-0004-0000-0000-0000D3020000}"/>
    <hyperlink ref="H509" r:id="rId368" xr:uid="{00000000-0004-0000-0000-0000D5020000}"/>
    <hyperlink ref="H510" r:id="rId369" xr:uid="{00000000-0004-0000-0000-0000D9020000}"/>
    <hyperlink ref="H511" r:id="rId370" xr:uid="{00000000-0004-0000-0000-0000DA020000}"/>
    <hyperlink ref="H512" r:id="rId371" xr:uid="{00000000-0004-0000-0000-0000DB020000}"/>
    <hyperlink ref="H513" r:id="rId372" xr:uid="{00000000-0004-0000-0000-0000DC020000}"/>
    <hyperlink ref="H516" r:id="rId373" xr:uid="{00000000-0004-0000-0000-0000DE020000}"/>
    <hyperlink ref="H517" r:id="rId374" xr:uid="{00000000-0004-0000-0000-0000E0020000}"/>
    <hyperlink ref="H519" r:id="rId375" xr:uid="{00000000-0004-0000-0000-0000E3020000}"/>
    <hyperlink ref="H520" r:id="rId376" xr:uid="{00000000-0004-0000-0000-0000E5020000}"/>
    <hyperlink ref="H521" r:id="rId377" xr:uid="{00000000-0004-0000-0000-0000E7020000}"/>
    <hyperlink ref="H522" r:id="rId378" xr:uid="{00000000-0004-0000-0000-0000E8020000}"/>
    <hyperlink ref="H523" r:id="rId379" xr:uid="{00000000-0004-0000-0000-0000EA020000}"/>
    <hyperlink ref="H524" r:id="rId380" xr:uid="{00000000-0004-0000-0000-0000EB020000}"/>
    <hyperlink ref="H525" r:id="rId381" xr:uid="{00000000-0004-0000-0000-0000ED020000}"/>
    <hyperlink ref="H526" r:id="rId382" xr:uid="{00000000-0004-0000-0000-0000EF020000}"/>
    <hyperlink ref="H528" r:id="rId383" xr:uid="{00000000-0004-0000-0000-0000F1020000}"/>
    <hyperlink ref="H529" r:id="rId384" xr:uid="{00000000-0004-0000-0000-0000F2020000}"/>
    <hyperlink ref="H530" r:id="rId385" xr:uid="{00000000-0004-0000-0000-0000F4020000}"/>
    <hyperlink ref="H531" r:id="rId386" xr:uid="{00000000-0004-0000-0000-0000F6020000}"/>
    <hyperlink ref="H532" r:id="rId387" xr:uid="{00000000-0004-0000-0000-0000F8020000}"/>
    <hyperlink ref="H533" r:id="rId388" xr:uid="{00000000-0004-0000-0000-0000FA020000}"/>
    <hyperlink ref="H534" r:id="rId389" xr:uid="{00000000-0004-0000-0000-0000FD020000}"/>
    <hyperlink ref="H535" r:id="rId390" xr:uid="{00000000-0004-0000-0000-0000FF020000}"/>
    <hyperlink ref="H536" r:id="rId391" xr:uid="{00000000-0004-0000-0000-000000030000}"/>
    <hyperlink ref="H537" r:id="rId392" xr:uid="{00000000-0004-0000-0000-000002030000}"/>
    <hyperlink ref="H538" r:id="rId393" xr:uid="{00000000-0004-0000-0000-000004030000}"/>
    <hyperlink ref="H539" r:id="rId394" xr:uid="{00000000-0004-0000-0000-000006030000}"/>
    <hyperlink ref="H540" r:id="rId395" xr:uid="{00000000-0004-0000-0000-000008030000}"/>
    <hyperlink ref="H541" r:id="rId396" xr:uid="{00000000-0004-0000-0000-00000A030000}"/>
    <hyperlink ref="H543" r:id="rId397" xr:uid="{00000000-0004-0000-0000-00000C030000}"/>
    <hyperlink ref="H544" r:id="rId398" xr:uid="{00000000-0004-0000-0000-00000E030000}"/>
    <hyperlink ref="H545" r:id="rId399" xr:uid="{00000000-0004-0000-0000-000010030000}"/>
    <hyperlink ref="H547" r:id="rId400" xr:uid="{00000000-0004-0000-0000-000013030000}"/>
    <hyperlink ref="H549" r:id="rId401" xr:uid="{00000000-0004-0000-0000-000016030000}"/>
    <hyperlink ref="H551" r:id="rId402" xr:uid="{00000000-0004-0000-0000-000018030000}"/>
    <hyperlink ref="H552" r:id="rId403" xr:uid="{00000000-0004-0000-0000-00001A030000}"/>
    <hyperlink ref="H553" r:id="rId404" xr:uid="{00000000-0004-0000-0000-00001B030000}"/>
    <hyperlink ref="H554" r:id="rId405" xr:uid="{00000000-0004-0000-0000-00001E030000}"/>
    <hyperlink ref="H555" r:id="rId406" xr:uid="{00000000-0004-0000-0000-000020030000}"/>
    <hyperlink ref="H556" r:id="rId407" xr:uid="{00000000-0004-0000-0000-000022030000}"/>
    <hyperlink ref="H558" r:id="rId408" xr:uid="{00000000-0004-0000-0000-000025030000}"/>
    <hyperlink ref="H560" r:id="rId409" xr:uid="{00000000-0004-0000-0000-000027030000}"/>
    <hyperlink ref="H562" r:id="rId410" xr:uid="{00000000-0004-0000-0000-00002A030000}"/>
    <hyperlink ref="H564" r:id="rId411" xr:uid="{00000000-0004-0000-0000-00002D030000}"/>
    <hyperlink ref="H567" r:id="rId412" xr:uid="{00000000-0004-0000-0000-000034030000}"/>
    <hyperlink ref="H569" r:id="rId413" xr:uid="{00000000-0004-0000-0000-000036030000}"/>
    <hyperlink ref="H570" r:id="rId414" xr:uid="{00000000-0004-0000-0000-000037030000}"/>
    <hyperlink ref="H571" r:id="rId415" xr:uid="{00000000-0004-0000-0000-000039030000}"/>
    <hyperlink ref="H572" r:id="rId416" xr:uid="{00000000-0004-0000-0000-00003B030000}"/>
    <hyperlink ref="H573" r:id="rId417" xr:uid="{00000000-0004-0000-0000-00003D030000}"/>
    <hyperlink ref="H574" r:id="rId418" xr:uid="{00000000-0004-0000-0000-00003F030000}"/>
    <hyperlink ref="H575" r:id="rId419" xr:uid="{00000000-0004-0000-0000-000040030000}"/>
    <hyperlink ref="H576" r:id="rId420" xr:uid="{00000000-0004-0000-0000-000041030000}"/>
    <hyperlink ref="H577" r:id="rId421" xr:uid="{00000000-0004-0000-0000-000043030000}"/>
    <hyperlink ref="H578" r:id="rId422" xr:uid="{00000000-0004-0000-0000-000046030000}"/>
    <hyperlink ref="H579" r:id="rId423" xr:uid="{00000000-0004-0000-0000-000047030000}"/>
    <hyperlink ref="H580" r:id="rId424" xr:uid="{00000000-0004-0000-0000-000048030000}"/>
    <hyperlink ref="H581" r:id="rId425" xr:uid="{00000000-0004-0000-0000-00004A030000}"/>
    <hyperlink ref="H582" r:id="rId426" xr:uid="{00000000-0004-0000-0000-00004B030000}"/>
    <hyperlink ref="H583" r:id="rId427" xr:uid="{00000000-0004-0000-0000-00004C030000}"/>
    <hyperlink ref="H585" r:id="rId428" xr:uid="{00000000-0004-0000-0000-00004F030000}"/>
    <hyperlink ref="H586" r:id="rId429" xr:uid="{00000000-0004-0000-0000-000051030000}"/>
    <hyperlink ref="H587" r:id="rId430" xr:uid="{00000000-0004-0000-0000-000052030000}"/>
    <hyperlink ref="H588" r:id="rId431" xr:uid="{00000000-0004-0000-0000-000054030000}"/>
    <hyperlink ref="H589" r:id="rId432" xr:uid="{00000000-0004-0000-0000-000055030000}"/>
    <hyperlink ref="H591" r:id="rId433" xr:uid="{00000000-0004-0000-0000-000059030000}"/>
    <hyperlink ref="H594" r:id="rId434" xr:uid="{00000000-0004-0000-0000-00005A030000}"/>
    <hyperlink ref="H595" r:id="rId435" xr:uid="{00000000-0004-0000-0000-00005E030000}"/>
    <hyperlink ref="H596" r:id="rId436" xr:uid="{00000000-0004-0000-0000-000062030000}"/>
    <hyperlink ref="H597" r:id="rId437" xr:uid="{00000000-0004-0000-0000-000063030000}"/>
    <hyperlink ref="H598" r:id="rId438" xr:uid="{00000000-0004-0000-0000-000066030000}"/>
    <hyperlink ref="H599" r:id="rId439" xr:uid="{00000000-0004-0000-0000-000068030000}"/>
    <hyperlink ref="H600" r:id="rId440" xr:uid="{00000000-0004-0000-0000-00006A030000}"/>
    <hyperlink ref="H601" r:id="rId441" xr:uid="{00000000-0004-0000-0000-00006C030000}"/>
    <hyperlink ref="H602" r:id="rId442" xr:uid="{00000000-0004-0000-0000-00006E030000}"/>
    <hyperlink ref="H603" r:id="rId443" xr:uid="{00000000-0004-0000-0000-00006F030000}"/>
    <hyperlink ref="H604" r:id="rId444" xr:uid="{00000000-0004-0000-0000-000071030000}"/>
    <hyperlink ref="H605" r:id="rId445" xr:uid="{00000000-0004-0000-0000-000073030000}"/>
    <hyperlink ref="H606" r:id="rId446" xr:uid="{00000000-0004-0000-0000-000075030000}"/>
    <hyperlink ref="H607" r:id="rId447" xr:uid="{00000000-0004-0000-0000-000077030000}"/>
    <hyperlink ref="H610" r:id="rId448" xr:uid="{00000000-0004-0000-0000-00007A030000}"/>
    <hyperlink ref="H612" r:id="rId449" xr:uid="{00000000-0004-0000-0000-00007C030000}"/>
    <hyperlink ref="H613" r:id="rId450" xr:uid="{00000000-0004-0000-0000-00007E030000}"/>
    <hyperlink ref="H614" r:id="rId451" xr:uid="{00000000-0004-0000-0000-000080030000}"/>
    <hyperlink ref="H615" r:id="rId452" xr:uid="{00000000-0004-0000-0000-000082030000}"/>
    <hyperlink ref="H616" r:id="rId453" xr:uid="{00000000-0004-0000-0000-000083030000}"/>
    <hyperlink ref="H617" r:id="rId454" xr:uid="{00000000-0004-0000-0000-000084030000}"/>
    <hyperlink ref="H618" r:id="rId455" xr:uid="{00000000-0004-0000-0000-000087030000}"/>
    <hyperlink ref="H619" r:id="rId456" xr:uid="{00000000-0004-0000-0000-000089030000}"/>
    <hyperlink ref="H620" r:id="rId457" xr:uid="{00000000-0004-0000-0000-00008B030000}"/>
    <hyperlink ref="H621" r:id="rId458" xr:uid="{00000000-0004-0000-0000-00008E030000}"/>
    <hyperlink ref="H623" r:id="rId459" xr:uid="{00000000-0004-0000-0000-000090030000}"/>
    <hyperlink ref="H624" r:id="rId460" xr:uid="{00000000-0004-0000-0000-000094030000}"/>
    <hyperlink ref="H625" r:id="rId461" xr:uid="{00000000-0004-0000-0000-000096030000}"/>
    <hyperlink ref="H627" r:id="rId462" xr:uid="{00000000-0004-0000-0000-000098030000}"/>
    <hyperlink ref="H628" r:id="rId463" xr:uid="{00000000-0004-0000-0000-00009B030000}"/>
    <hyperlink ref="H629" r:id="rId464" xr:uid="{00000000-0004-0000-0000-00009D030000}"/>
    <hyperlink ref="H630" r:id="rId465" xr:uid="{00000000-0004-0000-0000-00009E030000}"/>
    <hyperlink ref="H631" r:id="rId466" xr:uid="{00000000-0004-0000-0000-00009F030000}"/>
    <hyperlink ref="H632" r:id="rId467" xr:uid="{00000000-0004-0000-0000-0000A1030000}"/>
    <hyperlink ref="H633" r:id="rId468" xr:uid="{00000000-0004-0000-0000-0000A3030000}"/>
    <hyperlink ref="H634" r:id="rId469" xr:uid="{00000000-0004-0000-0000-0000A4030000}"/>
    <hyperlink ref="H635" r:id="rId470" xr:uid="{00000000-0004-0000-0000-0000A6030000}"/>
    <hyperlink ref="H636" r:id="rId471" xr:uid="{00000000-0004-0000-0000-0000A7030000}"/>
    <hyperlink ref="H637" r:id="rId472" xr:uid="{00000000-0004-0000-0000-0000A9030000}"/>
    <hyperlink ref="H638" r:id="rId473" xr:uid="{00000000-0004-0000-0000-0000AB030000}"/>
    <hyperlink ref="H640" r:id="rId474" xr:uid="{00000000-0004-0000-0000-0000AC030000}"/>
    <hyperlink ref="G643" r:id="rId475" xr:uid="{00000000-0004-0000-0000-0000AE030000}"/>
    <hyperlink ref="H643" r:id="rId476" xr:uid="{00000000-0004-0000-0000-0000AF030000}"/>
    <hyperlink ref="H644" r:id="rId477" xr:uid="{00000000-0004-0000-0000-0000B0030000}"/>
    <hyperlink ref="H645" r:id="rId478" xr:uid="{00000000-0004-0000-0000-0000B1030000}"/>
    <hyperlink ref="H646" r:id="rId479" xr:uid="{00000000-0004-0000-0000-0000B3030000}"/>
    <hyperlink ref="H647" r:id="rId480" xr:uid="{00000000-0004-0000-0000-0000B5030000}"/>
    <hyperlink ref="H648" r:id="rId481" xr:uid="{00000000-0004-0000-0000-0000B7030000}"/>
    <hyperlink ref="H649" r:id="rId482" xr:uid="{00000000-0004-0000-0000-0000B9030000}"/>
    <hyperlink ref="H651" r:id="rId483" xr:uid="{00000000-0004-0000-0000-0000BC030000}"/>
    <hyperlink ref="H654" r:id="rId484" xr:uid="{00000000-0004-0000-0000-0000BF030000}"/>
    <hyperlink ref="H655" r:id="rId485" xr:uid="{00000000-0004-0000-0000-0000C1030000}"/>
    <hyperlink ref="H657" r:id="rId486" xr:uid="{00000000-0004-0000-0000-0000C2030000}"/>
    <hyperlink ref="H658" r:id="rId487" xr:uid="{00000000-0004-0000-0000-0000C3030000}"/>
    <hyperlink ref="H661" r:id="rId488" xr:uid="{00000000-0004-0000-0000-0000C5030000}"/>
    <hyperlink ref="H663" r:id="rId489" xr:uid="{00000000-0004-0000-0000-0000C6030000}"/>
    <hyperlink ref="H664" r:id="rId490" xr:uid="{00000000-0004-0000-0000-0000C8030000}"/>
    <hyperlink ref="H665" r:id="rId491" xr:uid="{00000000-0004-0000-0000-0000C9030000}"/>
    <hyperlink ref="H666" r:id="rId492" xr:uid="{00000000-0004-0000-0000-0000CB030000}"/>
    <hyperlink ref="H668" r:id="rId493" xr:uid="{00000000-0004-0000-0000-0000CC030000}"/>
    <hyperlink ref="H669" r:id="rId494" xr:uid="{00000000-0004-0000-0000-0000CE030000}"/>
    <hyperlink ref="H673" r:id="rId495" xr:uid="{00000000-0004-0000-0000-0000D1030000}"/>
    <hyperlink ref="H677" r:id="rId496" xr:uid="{00000000-0004-0000-0000-0000D6030000}"/>
    <hyperlink ref="H683" r:id="rId497" xr:uid="{00000000-0004-0000-0000-0000DA030000}"/>
    <hyperlink ref="H687" r:id="rId498" xr:uid="{00000000-0004-0000-0000-0000DE030000}"/>
    <hyperlink ref="H693" r:id="rId499" xr:uid="{00000000-0004-0000-0000-0000E1030000}"/>
    <hyperlink ref="H698" r:id="rId500" xr:uid="{00000000-0004-0000-0000-0000E4030000}"/>
    <hyperlink ref="H700" r:id="rId501" xr:uid="{00000000-0004-0000-0000-0000E6030000}"/>
    <hyperlink ref="H701" r:id="rId502" xr:uid="{00000000-0004-0000-0000-0000E8030000}"/>
    <hyperlink ref="H703" r:id="rId503" xr:uid="{00000000-0004-0000-0000-0000EA030000}"/>
    <hyperlink ref="H712" r:id="rId504" xr:uid="{00000000-0004-0000-0000-0000F4030000}"/>
    <hyperlink ref="H719" r:id="rId505" xr:uid="{00000000-0004-0000-0000-0000FC030000}"/>
    <hyperlink ref="H720" r:id="rId506" xr:uid="{00000000-0004-0000-0000-0000FE030000}"/>
    <hyperlink ref="H728" r:id="rId507" xr:uid="{00000000-0004-0000-0000-000008040000}"/>
    <hyperlink ref="H734" r:id="rId508" xr:uid="{00000000-0004-0000-0000-00000D040000}"/>
    <hyperlink ref="H737" r:id="rId509" xr:uid="{00000000-0004-0000-0000-000010040000}"/>
    <hyperlink ref="H738" r:id="rId510" xr:uid="{00000000-0004-0000-0000-000013040000}"/>
    <hyperlink ref="H746" r:id="rId511" xr:uid="{00000000-0004-0000-0000-00001D040000}"/>
    <hyperlink ref="H747" r:id="rId512" xr:uid="{00000000-0004-0000-0000-00001F040000}"/>
    <hyperlink ref="H748" r:id="rId513" xr:uid="{00000000-0004-0000-0000-000021040000}"/>
    <hyperlink ref="H753" r:id="rId514" xr:uid="{00000000-0004-0000-0000-000027040000}"/>
    <hyperlink ref="H754" r:id="rId515" xr:uid="{00000000-0004-0000-0000-000028040000}"/>
    <hyperlink ref="H755" r:id="rId516" xr:uid="{00000000-0004-0000-0000-000029040000}"/>
    <hyperlink ref="H756" r:id="rId517" xr:uid="{00000000-0004-0000-0000-00002B040000}"/>
    <hyperlink ref="H766" r:id="rId518" xr:uid="{00000000-0004-0000-0000-000032040000}"/>
    <hyperlink ref="H768" r:id="rId519" xr:uid="{00000000-0004-0000-0000-000034040000}"/>
    <hyperlink ref="H770" r:id="rId520" xr:uid="{00000000-0004-0000-0000-000035040000}"/>
    <hyperlink ref="H772" r:id="rId521" xr:uid="{00000000-0004-0000-0000-000037040000}"/>
    <hyperlink ref="H774" r:id="rId522" xr:uid="{00000000-0004-0000-0000-00003C040000}"/>
    <hyperlink ref="H776" r:id="rId523" xr:uid="{00000000-0004-0000-0000-000042040000}"/>
    <hyperlink ref="H781" r:id="rId524" xr:uid="{00000000-0004-0000-0000-000046040000}"/>
    <hyperlink ref="H783" r:id="rId525" xr:uid="{00000000-0004-0000-0000-00004B040000}"/>
    <hyperlink ref="H786" r:id="rId526" xr:uid="{00000000-0004-0000-0000-000050040000}"/>
    <hyperlink ref="H788" r:id="rId527" xr:uid="{00000000-0004-0000-0000-000052040000}"/>
    <hyperlink ref="H794" r:id="rId528" xr:uid="{00000000-0004-0000-0000-000057040000}"/>
    <hyperlink ref="H796" r:id="rId529" xr:uid="{00000000-0004-0000-0000-000058040000}"/>
    <hyperlink ref="H804" r:id="rId530" xr:uid="{00000000-0004-0000-0000-00005E040000}"/>
    <hyperlink ref="H806" r:id="rId531" xr:uid="{00000000-0004-0000-0000-000061040000}"/>
    <hyperlink ref="H811" r:id="rId532" xr:uid="{00000000-0004-0000-0000-000065040000}"/>
    <hyperlink ref="H813" r:id="rId533" xr:uid="{00000000-0004-0000-0000-000067040000}"/>
  </hyperlinks>
  <pageMargins left="0.75" right="0.75" top="1" bottom="1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UZ_26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Domagoj Bajtal</cp:lastModifiedBy>
  <dcterms:created xsi:type="dcterms:W3CDTF">2026-10-12T11:10:56Z</dcterms:created>
  <dcterms:modified xsi:type="dcterms:W3CDTF">2026-10-12T11:10:56Z</dcterms:modified>
</cp:coreProperties>
</file>