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domagojbajtal/Desktop/dom doc/Registri/2026/"/>
    </mc:Choice>
  </mc:AlternateContent>
  <xr:revisionPtr revIDLastSave="0" documentId="8_{8ED2330B-2840-0F47-8FFE-E29E55020BEF}" xr6:coauthVersionLast="47" xr6:coauthVersionMax="47" xr10:uidLastSave="{00000000-0000-0000-0000-000000000000}"/>
  <bookViews>
    <workbookView xWindow="8420" yWindow="920" windowWidth="29920" windowHeight="16880" xr2:uid="{00000000-000D-0000-FFFF-FFFF00000000}"/>
  </bookViews>
  <sheets>
    <sheet name="REGISTAR UZ_25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9" i="1" l="1"/>
  <c r="H808" i="1"/>
  <c r="H754" i="1"/>
  <c r="H752" i="1"/>
  <c r="H739" i="1"/>
  <c r="H737" i="1"/>
  <c r="H727" i="1"/>
  <c r="H699" i="1"/>
  <c r="H685" i="1"/>
  <c r="H674" i="1"/>
  <c r="H670" i="1"/>
  <c r="H669" i="1"/>
  <c r="H668" i="1"/>
  <c r="H665" i="1"/>
  <c r="H653" i="1"/>
  <c r="H606" i="1"/>
  <c r="H604" i="1"/>
  <c r="H466" i="1"/>
  <c r="H463" i="1"/>
  <c r="K454" i="1"/>
  <c r="H374" i="1"/>
  <c r="H363" i="1"/>
  <c r="H294" i="1"/>
  <c r="H293" i="1"/>
  <c r="H269" i="1"/>
  <c r="H263" i="1"/>
  <c r="H248" i="1"/>
  <c r="H162" i="1"/>
  <c r="H122" i="1"/>
  <c r="H56" i="1"/>
  <c r="H47" i="1"/>
  <c r="H22" i="1"/>
</calcChain>
</file>

<file path=xl/sharedStrings.xml><?xml version="1.0" encoding="utf-8"?>
<sst xmlns="http://schemas.openxmlformats.org/spreadsheetml/2006/main" count="7099" uniqueCount="5144">
  <si>
    <t>Redni br.</t>
  </si>
  <si>
    <t>UČENIČKA ZADRUGA</t>
  </si>
  <si>
    <t>ŠKOLA</t>
  </si>
  <si>
    <t>MJESTO I ADRESA</t>
  </si>
  <si>
    <t>OIB USTANOVE</t>
  </si>
  <si>
    <t>TELEFON/FAX</t>
  </si>
  <si>
    <t>MAIL</t>
  </si>
  <si>
    <t>OSNUTAK</t>
  </si>
  <si>
    <t>PRIMITAK U HSUZ</t>
  </si>
  <si>
    <t>SEKCIJE</t>
  </si>
  <si>
    <t>ČLANARINA</t>
  </si>
  <si>
    <t>VODITELJ</t>
  </si>
  <si>
    <t>I. ZAGREBAČKA ŽUPANIJA</t>
  </si>
  <si>
    <t>BALTAZAR</t>
  </si>
  <si>
    <t>OŠ Ivana Perkovca</t>
  </si>
  <si>
    <t>10292  Šenkovec, Zagrebačka cesta 30</t>
  </si>
  <si>
    <t>01/3395 758, 3313 800</t>
  </si>
  <si>
    <t>12. 04. 2014.</t>
  </si>
  <si>
    <t>2015/16/17/18/19/20/21/22/23/24/25/26</t>
  </si>
  <si>
    <t>Gordana Štefančić</t>
  </si>
  <si>
    <t>BAN</t>
  </si>
  <si>
    <t>SŠ Ban Josip Jelačić</t>
  </si>
  <si>
    <t>10290 Zaprešić, Trg dr.Franje Tuđmana 1</t>
  </si>
  <si>
    <t>01/3399 984</t>
  </si>
  <si>
    <t>ured@ss-ban-jjelacic-zapresic.skole.hr</t>
  </si>
  <si>
    <t>2018.</t>
  </si>
  <si>
    <t>18.12.2018.</t>
  </si>
  <si>
    <t>2019/20/21/22/23/24/25/26</t>
  </si>
  <si>
    <t>Zdravka Kramarić</t>
  </si>
  <si>
    <t>BERGMANI</t>
  </si>
  <si>
    <t>OŠ Rude</t>
  </si>
  <si>
    <t>10430 Samobor, Rude 93</t>
  </si>
  <si>
    <t>01/3379 705</t>
  </si>
  <si>
    <t>ured@os-rude.skole.hr</t>
  </si>
  <si>
    <t>2025.</t>
  </si>
  <si>
    <t xml:space="preserve">22. 11. 2025. </t>
  </si>
  <si>
    <t>2026/</t>
  </si>
  <si>
    <t>Martina Štengl Šoić</t>
  </si>
  <si>
    <t>BREZA</t>
  </si>
  <si>
    <t>OŠ Nikole Hribara</t>
  </si>
  <si>
    <t>10410  Velika Gorica, J.R. Boškovića 11</t>
  </si>
  <si>
    <t>01689534191</t>
  </si>
  <si>
    <t>01/6222 134, 6221 578</t>
  </si>
  <si>
    <t>1984.</t>
  </si>
  <si>
    <t>13. 10 .2006.</t>
  </si>
  <si>
    <t>2015/16/17/18/19/23/24/25/26</t>
  </si>
  <si>
    <t>Marijana Marić Lasić</t>
  </si>
  <si>
    <t>BREŽAN</t>
  </si>
  <si>
    <t>OŠ Slavka Kolara</t>
  </si>
  <si>
    <t>10413  Kravarsko, Gajevo 2</t>
  </si>
  <si>
    <t>01/6237 335, 6237 335</t>
  </si>
  <si>
    <t>2009./2016.</t>
  </si>
  <si>
    <t>16. 04. 2010.</t>
  </si>
  <si>
    <t>2016/17/18/19/20/21/22/23/24/25</t>
  </si>
  <si>
    <t>Maja Šafranić</t>
  </si>
  <si>
    <t>ČIČKO</t>
  </si>
  <si>
    <t>OŠ Novo Čiče</t>
  </si>
  <si>
    <t>10415 Novo Čiče, Trg Antuna Cvetkovića 27</t>
  </si>
  <si>
    <t>01/6231 – 420</t>
  </si>
  <si>
    <t>ured@os-novo-cice.skole.hr</t>
  </si>
  <si>
    <t>2022.</t>
  </si>
  <si>
    <t>14.02.2023.</t>
  </si>
  <si>
    <t>2023/24/25/26</t>
  </si>
  <si>
    <t>Ivana Cesarec</t>
  </si>
  <si>
    <t>DAR-MAR</t>
  </si>
  <si>
    <t>OŠ Vukovina</t>
  </si>
  <si>
    <t>10419 Vukovina, Gornje Podotočje, Školska 20/a</t>
  </si>
  <si>
    <t>01/6230 005</t>
  </si>
  <si>
    <t>ured@os-vukovina.skole.hr</t>
  </si>
  <si>
    <t>2021.</t>
  </si>
  <si>
    <t>20.12.2021.</t>
  </si>
  <si>
    <t>2022/23/24/25/26</t>
  </si>
  <si>
    <t>Ljiljana Lozančić</t>
  </si>
  <si>
    <t>DUBRAVICA</t>
  </si>
  <si>
    <t>OŠ Pušća</t>
  </si>
  <si>
    <t>10293 Dubravica, Pavla Štoosa 38</t>
  </si>
  <si>
    <t>00402533812</t>
  </si>
  <si>
    <t>01/3392 917</t>
  </si>
  <si>
    <t>os-pusca@zg.t-com.hr</t>
  </si>
  <si>
    <t xml:space="preserve">2021. </t>
  </si>
  <si>
    <t>10.05.2021.</t>
  </si>
  <si>
    <t>Karolina Bošnjak</t>
  </si>
  <si>
    <t>ĐURO</t>
  </si>
  <si>
    <t>OŠ Đure Deželića</t>
  </si>
  <si>
    <t>10310 Ivanić Grad, Park hrvatskih branitelja 4</t>
  </si>
  <si>
    <t>01/2881 695</t>
  </si>
  <si>
    <t>ured@os-gjdezelica-ivanicgrad.skole.hr</t>
  </si>
  <si>
    <t>2024.</t>
  </si>
  <si>
    <t>19.12.2024.</t>
  </si>
  <si>
    <t>2025/26</t>
  </si>
  <si>
    <t>Sanja bjelajac</t>
  </si>
  <si>
    <t>EUGEN</t>
  </si>
  <si>
    <t>OŠ Eugena Kvaternika</t>
  </si>
  <si>
    <t>10410 Velika Gorica, Školska 4</t>
  </si>
  <si>
    <t>01172696565</t>
  </si>
  <si>
    <t>01/6221 334</t>
  </si>
  <si>
    <t>ured@os-ekvaternika-velikagorica.skole.hr</t>
  </si>
  <si>
    <t>14.11.2022.</t>
  </si>
  <si>
    <t>Nataša Čurić</t>
  </si>
  <si>
    <t>FLORA</t>
  </si>
  <si>
    <t>OŠ "Stjepan Radić"</t>
  </si>
  <si>
    <t>10370  Dugo Selo, Domaćinska 1, Božjakovina</t>
  </si>
  <si>
    <t>01/2763 456, 2763 556</t>
  </si>
  <si>
    <t>2015.</t>
  </si>
  <si>
    <t>02. 11. 2015.</t>
  </si>
  <si>
    <t>2016/17/18/19/20/21/22/23/24/25/26</t>
  </si>
  <si>
    <t>Klara Čavar</t>
  </si>
  <si>
    <t>GAJ</t>
  </si>
  <si>
    <t>OŠ Ljudevita Gaja</t>
  </si>
  <si>
    <t>10290  Zaprešić, Ljudevita Gaja 2</t>
  </si>
  <si>
    <t>01/3355 655, 3358 729</t>
  </si>
  <si>
    <t>05. 12. 2015.</t>
  </si>
  <si>
    <t>2016/17/18/19/2021/23/24/25/26</t>
  </si>
  <si>
    <t>Nikolina Novak</t>
  </si>
  <si>
    <t>GROZDEK</t>
  </si>
  <si>
    <t>OŠ "Ljubo Babić"</t>
  </si>
  <si>
    <t>10450  Jastrebarsko, A. i D. Starčevića 16</t>
  </si>
  <si>
    <t>01/6284 626, 6281 212</t>
  </si>
  <si>
    <t>1957.</t>
  </si>
  <si>
    <t>30. 06. 2006.</t>
  </si>
  <si>
    <t>Ivana Strmečki Vučina</t>
  </si>
  <si>
    <t>HORUGVA</t>
  </si>
  <si>
    <t>OŠ Rugvica</t>
  </si>
  <si>
    <t xml:space="preserve">10370  Dugo Selo, Posavska 2 </t>
  </si>
  <si>
    <t>01/2760 059, 2760 583</t>
  </si>
  <si>
    <t>2016.</t>
  </si>
  <si>
    <t>16. 12. 2016.</t>
  </si>
  <si>
    <t>2017/18/19/20/21/22/23/24/25/26</t>
  </si>
  <si>
    <t>Ana Samaržija</t>
  </si>
  <si>
    <t>JABUKA</t>
  </si>
  <si>
    <t>OŠ Milke Trnine</t>
  </si>
  <si>
    <t>10314  Križ, Školska 10</t>
  </si>
  <si>
    <t>01/2824 563, 2824 564</t>
  </si>
  <si>
    <t>1882.</t>
  </si>
  <si>
    <t>Marko Šmid</t>
  </si>
  <si>
    <t>OŠ Velika Mlaka</t>
  </si>
  <si>
    <t>10408  Velika Mlaka, Brune Bušića bb</t>
  </si>
  <si>
    <t>01/6225 152, 6235 505</t>
  </si>
  <si>
    <t>1998.</t>
  </si>
  <si>
    <t>2015/16/17/18/19/20/22/23/24/25/26</t>
  </si>
  <si>
    <t>Martina Martinković</t>
  </si>
  <si>
    <t>JAKOVLJE</t>
  </si>
  <si>
    <t>OŠ Jakovlje</t>
  </si>
  <si>
    <t>10297  Jakovlje, Stubička cesta 2</t>
  </si>
  <si>
    <t>01/3351 200</t>
  </si>
  <si>
    <t>2014.</t>
  </si>
  <si>
    <t>28. 02. 2014.</t>
  </si>
  <si>
    <t>Darija Belinić</t>
  </si>
  <si>
    <t>KLOŠTAR</t>
  </si>
  <si>
    <t>OŠ Braće Radić</t>
  </si>
  <si>
    <t>10312  Kloštar Ivanić, Školska 20</t>
  </si>
  <si>
    <t>01/2829 294, 2829 295</t>
  </si>
  <si>
    <t>1958/2001.</t>
  </si>
  <si>
    <t>02. 07. 2010.</t>
  </si>
  <si>
    <t>2015/16/17/18/19/21/22/23/24/25/26</t>
  </si>
  <si>
    <t>Martina Sraka</t>
  </si>
  <si>
    <t>KUPA</t>
  </si>
  <si>
    <t>OŠ Vladimir Nazor</t>
  </si>
  <si>
    <t>10451 Pisarovina, Zagrebačka 12</t>
  </si>
  <si>
    <t>01/6291 010, 6291 010</t>
  </si>
  <si>
    <t>2006./2019.</t>
  </si>
  <si>
    <t>2020/21/22/23/24/25/26</t>
  </si>
  <si>
    <t>Mirjana Štulhofer</t>
  </si>
  <si>
    <t xml:space="preserve">LAJDICA                      </t>
  </si>
  <si>
    <t>OŠ Pokupsko</t>
  </si>
  <si>
    <t>10414  Pokupsko, dr. Franje Tuđmana 49</t>
  </si>
  <si>
    <t>01/6266 136</t>
  </si>
  <si>
    <t>ured@os-pokupsko.skole.hr</t>
  </si>
  <si>
    <t>2009.</t>
  </si>
  <si>
    <t>dr. sc. Marija Zbačnik</t>
  </si>
  <si>
    <t>MARLJIVKO</t>
  </si>
  <si>
    <t>OŠ Vladimir Deščak</t>
  </si>
  <si>
    <t>10431 Sveta Nedelja, Školska 4 (Novaki)</t>
  </si>
  <si>
    <t>08794106777</t>
  </si>
  <si>
    <t>01/3372 040</t>
  </si>
  <si>
    <t>ured@os-vladimir-descak.skole.hr</t>
  </si>
  <si>
    <t>18.8.2024.</t>
  </si>
  <si>
    <t>Antonija Štefanič Agić</t>
  </si>
  <si>
    <t xml:space="preserve">MARTINOVAC               </t>
  </si>
  <si>
    <t>OŠ "Ivan Benković"</t>
  </si>
  <si>
    <t>10370  Dugo Selo, Hrvatskog preporoda 68</t>
  </si>
  <si>
    <t>01/2774 491, 2752 323</t>
  </si>
  <si>
    <t>Martina Gracin</t>
  </si>
  <si>
    <t>MOZAIK</t>
  </si>
  <si>
    <t>OŠ Bogumila Tonija</t>
  </si>
  <si>
    <t>10430  Samobor, Perkovčeva 90</t>
  </si>
  <si>
    <t>01/3360 151, 3365 976</t>
  </si>
  <si>
    <t>ured@osbtoni.hr</t>
  </si>
  <si>
    <t>2003.</t>
  </si>
  <si>
    <t>13. 10. 2006.</t>
  </si>
  <si>
    <t>2015/16/17/18/19/20/21/22/24/25/26</t>
  </si>
  <si>
    <t>Nevenka Miklenić</t>
  </si>
  <si>
    <t>OKIĆ</t>
  </si>
  <si>
    <t>OŠ Mihaela Šiloboda</t>
  </si>
  <si>
    <t>10435  Sveti Martin pod Okićem, Sv. Martin pod Okoćem 37b</t>
  </si>
  <si>
    <t>01/3382 346, 3336 660</t>
  </si>
  <si>
    <t>10. 10. 2007.</t>
  </si>
  <si>
    <t>2015/16/17/18/20/21/22/23/24/25/26</t>
  </si>
  <si>
    <t>Vera Jovanović</t>
  </si>
  <si>
    <t>PČELICA</t>
  </si>
  <si>
    <t>OŠ Dubrava</t>
  </si>
  <si>
    <t>10342  Dubrava, Sv. Margarete 15</t>
  </si>
  <si>
    <t>01/2725 219, 2725 418</t>
  </si>
  <si>
    <t>Martina Kranjc</t>
  </si>
  <si>
    <t>PČELICE</t>
  </si>
  <si>
    <t>OŠ "Kardinal Alojzije Stepinac"</t>
  </si>
  <si>
    <t>10454  Krašić, Krašić bb</t>
  </si>
  <si>
    <t>01/6270 005</t>
  </si>
  <si>
    <t>1966/1990/2004.</t>
  </si>
  <si>
    <t>2015/16/17/19/20/21/22/23/24/25/26</t>
  </si>
  <si>
    <t>Nataša Horvatić</t>
  </si>
  <si>
    <t>PERUNIKA</t>
  </si>
  <si>
    <t>OŠ "Gradec"</t>
  </si>
  <si>
    <t>10345  Gradec, Gradec 75</t>
  </si>
  <si>
    <t>01/2797 034</t>
  </si>
  <si>
    <t>1956/1990/2000.</t>
  </si>
  <si>
    <t>Sanjica Sišćan</t>
  </si>
  <si>
    <t>PLEMKA</t>
  </si>
  <si>
    <t>OŠ Milana Langa</t>
  </si>
  <si>
    <t>10432  Bregana, Milana Langa 2</t>
  </si>
  <si>
    <t>01/3376 266, 3375 396</t>
  </si>
  <si>
    <t>1996.</t>
  </si>
  <si>
    <t>2015/16/17/18/19/20/21/23/24/25/26</t>
  </si>
  <si>
    <t>Sanja Barbarić</t>
  </si>
  <si>
    <t>PUŽEK BRDOVEČKI</t>
  </si>
  <si>
    <t>OŠ Pavao Belas</t>
  </si>
  <si>
    <t>10291  Prigorje Brdovečko, Ilije Gregorića 28</t>
  </si>
  <si>
    <t>01/3315 216, 3398 420</t>
  </si>
  <si>
    <t>Marta Goričan</t>
  </si>
  <si>
    <t>REGOČEVA GREDICA</t>
  </si>
  <si>
    <t>OŠ Ivane Brlić Mažuranić</t>
  </si>
  <si>
    <t>10291 Prigorje Brdovečko, Kolodvorska 31</t>
  </si>
  <si>
    <t>01/3397-305</t>
  </si>
  <si>
    <t>ured@os-ibmazuranic-prigorjebrdovecko.skole.hr</t>
  </si>
  <si>
    <t>Lucija Borovec</t>
  </si>
  <si>
    <t>RUKE</t>
  </si>
  <si>
    <t>OŠ Krunoslava Kutena</t>
  </si>
  <si>
    <t>10340  Vrbovec, Trg Petra Zrinskog 2</t>
  </si>
  <si>
    <t>01/2791 433, 2794 472</t>
  </si>
  <si>
    <t>24. 03. 2016.</t>
  </si>
  <si>
    <t>2016/17/18/19/20/23/24/25/26</t>
  </si>
  <si>
    <t>Jasmina Žeger</t>
  </si>
  <si>
    <t>STRAŽNIK</t>
  </si>
  <si>
    <t>OŠ Samobor</t>
  </si>
  <si>
    <t>10430  Samobor, Stražnička 14</t>
  </si>
  <si>
    <t>01/3360 314, 3366 057</t>
  </si>
  <si>
    <t>ured@os-samobor.skole.hr</t>
  </si>
  <si>
    <t>2002.</t>
  </si>
  <si>
    <t>06. 06. 2008.</t>
  </si>
  <si>
    <t>2015/16/17/18/26</t>
  </si>
  <si>
    <t>Marija Sedlar</t>
  </si>
  <si>
    <t>SUNCE</t>
  </si>
  <si>
    <t>OŠ Ante Kovačića</t>
  </si>
  <si>
    <t>10299  Marija Gorica, Gorički trg 3</t>
  </si>
  <si>
    <t>01/3395 873, 3392 936</t>
  </si>
  <si>
    <t>2008.</t>
  </si>
  <si>
    <t>03. 02. 2009.</t>
  </si>
  <si>
    <t>Monika Kačić</t>
  </si>
  <si>
    <t>ŠUMSKA JAGODA</t>
  </si>
  <si>
    <t>OŠ Bistra</t>
  </si>
  <si>
    <t>10298 Donja Bistra, Bistranska 30</t>
  </si>
  <si>
    <t>01 3390 016</t>
  </si>
  <si>
    <t>tajnistvo@os-bistra.skole.hr</t>
  </si>
  <si>
    <t>2023.</t>
  </si>
  <si>
    <t>19.12.2023.</t>
  </si>
  <si>
    <t>Kristina Vuković Mikić</t>
  </si>
  <si>
    <t>TERRA</t>
  </si>
  <si>
    <t>OŠ Posavski Bregi</t>
  </si>
  <si>
    <t>10311, Posavski Bregi, Savska 70</t>
  </si>
  <si>
    <t>32571753478</t>
  </si>
  <si>
    <t>01/2829 193</t>
  </si>
  <si>
    <t>os.posavski.bregi@zg.t-com.hr</t>
  </si>
  <si>
    <t>Marija Knežević</t>
  </si>
  <si>
    <t>TRINITAS</t>
  </si>
  <si>
    <t>OŠ Sveta Nedelja</t>
  </si>
  <si>
    <t>10431 Sveta Nedelja, Svetonedeljska cesta 21</t>
  </si>
  <si>
    <t>54650597584</t>
  </si>
  <si>
    <t>01/3370 866</t>
  </si>
  <si>
    <t>ured@os-sveta-nedelja.skole.hr</t>
  </si>
  <si>
    <t>Tajana Brnić Zidarić</t>
  </si>
  <si>
    <t>TUR-ART</t>
  </si>
  <si>
    <t>Ekonomska škola Velika Gorica</t>
  </si>
  <si>
    <t>10410 Velika Gorica, Ul. kralja S. Tomaševića 21</t>
  </si>
  <si>
    <t>34505824575</t>
  </si>
  <si>
    <t>01-6265-248</t>
  </si>
  <si>
    <t>zadrugaesvg@gmail.com</t>
  </si>
  <si>
    <t>2026.</t>
  </si>
  <si>
    <t>18.02.2026.</t>
  </si>
  <si>
    <t>Maja Buntak</t>
  </si>
  <si>
    <t>V.G. IZAZOV</t>
  </si>
  <si>
    <t>CZOO  Velika Gorica</t>
  </si>
  <si>
    <t>10410  Velika Gorica, Zagrebačka 90</t>
  </si>
  <si>
    <t>01/6221 433, 6252 515</t>
  </si>
  <si>
    <t>2004.</t>
  </si>
  <si>
    <t>Kristina Majdak</t>
  </si>
  <si>
    <t>VIDA</t>
  </si>
  <si>
    <t>Srednja škola Vrbovec</t>
  </si>
  <si>
    <t>10340 Vrbovec, 7. svibnja 2</t>
  </si>
  <si>
    <t>01/2791 109</t>
  </si>
  <si>
    <t>ured@ss-vrbovec.skole.hr</t>
  </si>
  <si>
    <t>Marijana Radić</t>
  </si>
  <si>
    <t>VIŠNJA</t>
  </si>
  <si>
    <t>OŠ Josipa Badalića</t>
  </si>
  <si>
    <t>10313 Graberje Ivanećko, Zagrebačka ul. 11</t>
  </si>
  <si>
    <t>01/2820 110</t>
  </si>
  <si>
    <t>ured@os-jbadalica-graberjeivanicko.skole.hr</t>
  </si>
  <si>
    <t>2020.</t>
  </si>
  <si>
    <t>22. 05. 2020.</t>
  </si>
  <si>
    <t>2022/23/24/25</t>
  </si>
  <si>
    <t>Sunčica Balažic-Stjepanović</t>
  </si>
  <si>
    <t>VRBA</t>
  </si>
  <si>
    <t>OŠ Marije Jurić Zagorke</t>
  </si>
  <si>
    <t>10340  Vrbovec, Brdo bb</t>
  </si>
  <si>
    <t>01/2792 929, 2792 939</t>
  </si>
  <si>
    <t>ured@os-mjzagorke-vrbovec.skole.hr</t>
  </si>
  <si>
    <t>2000.</t>
  </si>
  <si>
    <t>2015/16/17/18/20/23/24/25/26</t>
  </si>
  <si>
    <t>Barbara Gomerčić</t>
  </si>
  <si>
    <t>VUZEL</t>
  </si>
  <si>
    <t>OŠ Eugena Kumičića</t>
  </si>
  <si>
    <t>10410  Velika Gorica, Josipa Pucekovića 4</t>
  </si>
  <si>
    <t>01/6221 302, 6222 029</t>
  </si>
  <si>
    <t>1982.</t>
  </si>
  <si>
    <t>Konan Ognjen Sedić</t>
  </si>
  <si>
    <t>ZDENEC</t>
  </si>
  <si>
    <t>OŠ Antuna Augustinčića</t>
  </si>
  <si>
    <t>10290 Zaprešić, Vladimira Nazora 2a</t>
  </si>
  <si>
    <t>01/3310 161</t>
  </si>
  <si>
    <t>2017.</t>
  </si>
  <si>
    <t>16. 11. 2017.</t>
  </si>
  <si>
    <t>2018/19/20/21/22/23/24/25/26</t>
  </si>
  <si>
    <t>Tajana Medvid</t>
  </si>
  <si>
    <t>ZORKA</t>
  </si>
  <si>
    <t>OŠ Josipa Zorića</t>
  </si>
  <si>
    <t>10370 Dugo Selo, Josipa Zorića 86</t>
  </si>
  <si>
    <t>01/2753 604</t>
  </si>
  <si>
    <t>2019.</t>
  </si>
  <si>
    <t>30.06.2019.</t>
  </si>
  <si>
    <t>Barbara Biđin</t>
  </si>
  <si>
    <t>II. KRAPINSKO-ZAGORSKA ŽUPANIJA</t>
  </si>
  <si>
    <t>BEDEX</t>
  </si>
  <si>
    <t>OŠ Bedekovčina</t>
  </si>
  <si>
    <t>49221 Bedekovčina, Gajeva 13</t>
  </si>
  <si>
    <t>049/588 200</t>
  </si>
  <si>
    <t>01. 07. 2017.</t>
  </si>
  <si>
    <t>Danijela Paradi</t>
  </si>
  <si>
    <t>BELEC</t>
  </si>
  <si>
    <t>OŠ Belec</t>
  </si>
  <si>
    <t>49254  Belec, Belec 50</t>
  </si>
  <si>
    <t>049/460 124, 460 240</t>
  </si>
  <si>
    <t>2013.</t>
  </si>
  <si>
    <t>02. 07. 2013.</t>
  </si>
  <si>
    <t>Nevenka Puklin</t>
  </si>
  <si>
    <t>BOBI</t>
  </si>
  <si>
    <t>OŠ Vladimir Bosnar</t>
  </si>
  <si>
    <t>49244 Stubičke Toplice, Strmečka cesta 5a</t>
  </si>
  <si>
    <t>07409431299</t>
  </si>
  <si>
    <t>BOŽIĆNICA</t>
  </si>
  <si>
    <t>OŠ Josipa Broza</t>
  </si>
  <si>
    <t>49295  Kumrovec, A. Mihanovića 8</t>
  </si>
  <si>
    <t>049/501 443, 501 849</t>
  </si>
  <si>
    <t>ured@os-josipa-broza-kumrovec.skole.hr</t>
  </si>
  <si>
    <t>Božica Berc</t>
  </si>
  <si>
    <t>DJETLIĆ</t>
  </si>
  <si>
    <t>Centar za odgoj i obrazovanje Krapinske Toplice</t>
  </si>
  <si>
    <t>49217  Krapinske Toplice, Gajeva 2</t>
  </si>
  <si>
    <t>049/500 667, 500 667</t>
  </si>
  <si>
    <t>Željka Šoštar Burek</t>
  </si>
  <si>
    <t>ĐURĐICE ĐURMANEC</t>
  </si>
  <si>
    <t>OŠ Đurmanec</t>
  </si>
  <si>
    <t xml:space="preserve">49225  Đurmanec, Đurmanec bb           </t>
  </si>
  <si>
    <t>049/346 003</t>
  </si>
  <si>
    <t>Gordana Šimunić</t>
  </si>
  <si>
    <t>OŠ Oroslavje</t>
  </si>
  <si>
    <t>49243  Oroslavje, Antuna Mihanovića 6</t>
  </si>
  <si>
    <t>049/284 245, 500 074</t>
  </si>
  <si>
    <t>2012.</t>
  </si>
  <si>
    <t>11. 09. 2012.</t>
  </si>
  <si>
    <t>Monika Knezić</t>
  </si>
  <si>
    <t>OŠ Ljudevit Gaj</t>
  </si>
  <si>
    <t>49252 Mihovljan, Mihovljan 49</t>
  </si>
  <si>
    <t>049/435 420</t>
  </si>
  <si>
    <t>Mateja Nesek</t>
  </si>
  <si>
    <t>GLAŽUTA</t>
  </si>
  <si>
    <t>OŠ Viktora Kovačića</t>
  </si>
  <si>
    <t>49231  Hum na Sutli, Hum na Sutli 152/1</t>
  </si>
  <si>
    <t>049/341 255, 341 162</t>
  </si>
  <si>
    <t>Petra Kunštek</t>
  </si>
  <si>
    <t>HIŽA</t>
  </si>
  <si>
    <t>OŠ Mače,  PŠ Peršaves</t>
  </si>
  <si>
    <t>49251  Mače,  Peršaves bb</t>
  </si>
  <si>
    <t>049/466 584</t>
  </si>
  <si>
    <t>1955/1970/2012.</t>
  </si>
  <si>
    <t>Tatjana Zrinski</t>
  </si>
  <si>
    <t>KAJer KRAPINA</t>
  </si>
  <si>
    <t>SŠ Krapina</t>
  </si>
  <si>
    <t>49000 Krapina, Šetalište hrvatskog narodnog preporoda 6</t>
  </si>
  <si>
    <t>049/382 111</t>
  </si>
  <si>
    <t>ss-krapina@kr.t-com.hr</t>
  </si>
  <si>
    <t>02.07.2025.</t>
  </si>
  <si>
    <t>2026</t>
  </si>
  <si>
    <t>Marina Šverko</t>
  </si>
  <si>
    <t>KONJIĆ</t>
  </si>
  <si>
    <t>Srednja škola Konjšćina</t>
  </si>
  <si>
    <t>49282  Konjščina, Matije Gupca 5</t>
  </si>
  <si>
    <t>049/465 242</t>
  </si>
  <si>
    <t>1915.</t>
  </si>
  <si>
    <t>04. 07. 2015.</t>
  </si>
  <si>
    <t>Marija Buhuš</t>
  </si>
  <si>
    <t>KONJSKI</t>
  </si>
  <si>
    <t>OŠ Konjščina</t>
  </si>
  <si>
    <t>49282  Konjščina, Matije Gupca 6</t>
  </si>
  <si>
    <t>049/465 116</t>
  </si>
  <si>
    <t>ured@os-konjscina.skole.hr</t>
  </si>
  <si>
    <t>22. 11. 2025.</t>
  </si>
  <si>
    <t>Tea Cujzek</t>
  </si>
  <si>
    <t>KOŠARICA</t>
  </si>
  <si>
    <t>OŠ Veliko Trgovišće, PŠ Dubrovčan</t>
  </si>
  <si>
    <t>49215  Tuhelj, Dubrovčan 130</t>
  </si>
  <si>
    <t>049/556 101, 503 656</t>
  </si>
  <si>
    <t>26. 10. 2009.</t>
  </si>
  <si>
    <t>2015/16/17/18/19/20/21/22/23/24/25</t>
  </si>
  <si>
    <t>Tatjana Pongrac</t>
  </si>
  <si>
    <t>KOTAČEK</t>
  </si>
  <si>
    <t>OŠ Lijepa naša</t>
  </si>
  <si>
    <t>49215  Tuhelj, Tuhelj 54</t>
  </si>
  <si>
    <t>049/556 218</t>
  </si>
  <si>
    <t>21. 11. 2014.</t>
  </si>
  <si>
    <t>2015/16/17/18/1920/21/22/23/24/25/26</t>
  </si>
  <si>
    <t>Zvonimir Šeremet</t>
  </si>
  <si>
    <t>LOBORSKO ZVONO</t>
  </si>
  <si>
    <t>OŠ Franje Horvata Kiša</t>
  </si>
  <si>
    <t>49253 Lobor, Trg svete Ane 28</t>
  </si>
  <si>
    <t>049/430 020</t>
  </si>
  <si>
    <t>ured@os-fhorvata-kisa-lobor.skole.hr</t>
  </si>
  <si>
    <t>14.09.2021.</t>
  </si>
  <si>
    <t>2024/25</t>
  </si>
  <si>
    <t>Elvira Kuna</t>
  </si>
  <si>
    <t>MAŠLINEK</t>
  </si>
  <si>
    <t>49284 Budinščina, Budinščina 18c</t>
  </si>
  <si>
    <t>049/459 113</t>
  </si>
  <si>
    <t>ured@os-vnazor-budinscina.skole.hr</t>
  </si>
  <si>
    <t>18.08.2022.</t>
  </si>
  <si>
    <t>Danica Drčec</t>
  </si>
  <si>
    <t>MATIJE GUPCA</t>
  </si>
  <si>
    <t>OŠ Matije Gupca</t>
  </si>
  <si>
    <t>49245  Gornja Stubica, Matije Gupca 2</t>
  </si>
  <si>
    <t>049/289 164, 290 153</t>
  </si>
  <si>
    <t>1987/2000/2002.</t>
  </si>
  <si>
    <t>26. 03. 2011.</t>
  </si>
  <si>
    <t>Željka Franjković</t>
  </si>
  <si>
    <t>PINKLEC</t>
  </si>
  <si>
    <t xml:space="preserve">OŠ Zlatar Bistrica </t>
  </si>
  <si>
    <t>49247 Zlatar Bistrica, V. Nazora10</t>
  </si>
  <si>
    <t>049/461 749, 503 066</t>
  </si>
  <si>
    <t>Marija Hudi Hitrec</t>
  </si>
  <si>
    <t>PLAVI TRNAC</t>
  </si>
  <si>
    <t>Škola za umjetnost, dizajn, grafiku i odjeću</t>
  </si>
  <si>
    <t>49221  Zabok, Prilaz prof. I.Vrančića 5</t>
  </si>
  <si>
    <t>049/221 620, 221 147</t>
  </si>
  <si>
    <t>sudigo.zabok@skole.hr</t>
  </si>
  <si>
    <t>27. 06. 2011.</t>
  </si>
  <si>
    <t>Ivanka Jagečić</t>
  </si>
  <si>
    <t>RADOBOJSKI GUCI I TRPUCI</t>
  </si>
  <si>
    <t>OŠ Side Košutić</t>
  </si>
  <si>
    <t>49232  Radoboj, Radoboj 21</t>
  </si>
  <si>
    <t>049/349 143, 300 355</t>
  </si>
  <si>
    <t>Ivanka Švaljek</t>
  </si>
  <si>
    <t>SOVA</t>
  </si>
  <si>
    <t>Odgojni dom Bedekovčina</t>
  </si>
  <si>
    <t>49221  Bedekovčina, Aleja Dragutina Domjanića 15</t>
  </si>
  <si>
    <t>049/213 977, 502 689</t>
  </si>
  <si>
    <t>2015/16/17/18/19/21/22/23/25/26</t>
  </si>
  <si>
    <t>Snježana Mort</t>
  </si>
  <si>
    <t>SRČEKE</t>
  </si>
  <si>
    <t>OŠ Marija Bistrica</t>
  </si>
  <si>
    <t>49246  Marija Bistrica, Zagrebačka 15</t>
  </si>
  <si>
    <t>049/469 161, 300 171</t>
  </si>
  <si>
    <t>2011.</t>
  </si>
  <si>
    <t>06. 10. 2011.</t>
  </si>
  <si>
    <t>Maja Koprivnjak</t>
  </si>
  <si>
    <t>TEPKA</t>
  </si>
  <si>
    <t>OŠ Antuna Mihanovića</t>
  </si>
  <si>
    <t>49290  Klanjec, Lijepe Naše 41</t>
  </si>
  <si>
    <t>049/550 332, 550 665</t>
  </si>
  <si>
    <t>03. 10. 2017.</t>
  </si>
  <si>
    <t>Dragica Gajšak</t>
  </si>
  <si>
    <t>TRNAC</t>
  </si>
  <si>
    <t>OŠ Đure Prejca</t>
  </si>
  <si>
    <t>49216  Desinić, Ratkajeva 8</t>
  </si>
  <si>
    <t>049/343 191</t>
  </si>
  <si>
    <t>Goran Šuper</t>
  </si>
  <si>
    <t>ZAČRETKO</t>
  </si>
  <si>
    <t>OŠ Sveti Križ Začretje</t>
  </si>
  <si>
    <t>49223 Sveti Križ Začretje, Školska 5</t>
  </si>
  <si>
    <t>47145610800</t>
  </si>
  <si>
    <t>049/227 968</t>
  </si>
  <si>
    <t>ured@os-sveti-kriz-zacretje.skole.hr</t>
  </si>
  <si>
    <t>2023/24</t>
  </si>
  <si>
    <t>Jadranka Tepeš</t>
  </si>
  <si>
    <t>ZAJČEK</t>
  </si>
  <si>
    <t>COO Zajezda</t>
  </si>
  <si>
    <t>49284  Budinščina, Zajezda 31</t>
  </si>
  <si>
    <t>03599152506</t>
  </si>
  <si>
    <t>049/459 002, 459 225</t>
  </si>
  <si>
    <t>13. 12. 2011.</t>
  </si>
  <si>
    <t>Branka Hruškar</t>
  </si>
  <si>
    <t>ZLATHARIA</t>
  </si>
  <si>
    <t>Srednja škola Zlatar</t>
  </si>
  <si>
    <t>49250 Zlatar, Braće Radića 10</t>
  </si>
  <si>
    <t>62006181150</t>
  </si>
  <si>
    <t>049/467 169</t>
  </si>
  <si>
    <t>ss-zlatar@kr.htnet.hr</t>
  </si>
  <si>
    <t>11.10.2018.</t>
  </si>
  <si>
    <t>2019/20/21/22/23/24/25</t>
  </si>
  <si>
    <t>Marina Varga</t>
  </si>
  <si>
    <t>ZLATKA</t>
  </si>
  <si>
    <t>49250 Zlatar, V. Nazora 1</t>
  </si>
  <si>
    <t>45452785696</t>
  </si>
  <si>
    <t>049/466 832</t>
  </si>
  <si>
    <t>ured@os-akovacica-zlatar.skole.hr</t>
  </si>
  <si>
    <t>2024/25/26</t>
  </si>
  <si>
    <t>Martina Kurečić Mijatović</t>
  </si>
  <si>
    <t>Z'ORO</t>
  </si>
  <si>
    <t>Srednja škola Oroslavje</t>
  </si>
  <si>
    <t>49243 Oroslavle, Ljudevita Gaja 1</t>
  </si>
  <si>
    <t>049/588-740</t>
  </si>
  <si>
    <t>admin@ss-oroslavje.skole.hr</t>
  </si>
  <si>
    <t>Jasna Richter</t>
  </si>
  <si>
    <t>ZVIRANJEK</t>
  </si>
  <si>
    <t>OŠ Stjepana Radića</t>
  </si>
  <si>
    <t>49228  Brestovec Orehovički, Brestovec Orehovički 40</t>
  </si>
  <si>
    <t>049/238 149, 238 250</t>
  </si>
  <si>
    <t>2015/16/17/18/19/21/22/23/25</t>
  </si>
  <si>
    <t>Petra Međeral Ozimec</t>
  </si>
  <si>
    <t>ZVIREK</t>
  </si>
  <si>
    <t>Srednja škola Bedekovčina</t>
  </si>
  <si>
    <t>49221  Bedekovčina, Gajeva 1</t>
  </si>
  <si>
    <t>05274910037</t>
  </si>
  <si>
    <t>049/213 994, 213 585</t>
  </si>
  <si>
    <t>Veronika Čefko</t>
  </si>
  <si>
    <t>ZVIREK VESELJA</t>
  </si>
  <si>
    <t>OŠ Krapinske Toplice</t>
  </si>
  <si>
    <t>49217  Krapinske Toplice, Zagrebačka 12</t>
  </si>
  <si>
    <t>049/232 160, 502 049</t>
  </si>
  <si>
    <t>Ivan Čavlek</t>
  </si>
  <si>
    <t>III. SISAČKO-MOSLAVAČKA ŽUPANIJA</t>
  </si>
  <si>
    <t>ANTONIJE JOZIČIĆ</t>
  </si>
  <si>
    <t>OŠ Davorina Trstenjaka</t>
  </si>
  <si>
    <t>44430  Hrvatska Kostajnica, Školska 9</t>
  </si>
  <si>
    <t>044/851 099, 811 803</t>
  </si>
  <si>
    <t>2016/17/18/19/22/23/24/26</t>
  </si>
  <si>
    <t>Vesna Banozzi Tubić</t>
  </si>
  <si>
    <t>BANOVLJANSKO PROLJEĆE</t>
  </si>
  <si>
    <t>OŠ Banova Jaruga</t>
  </si>
  <si>
    <t>44321  Banova Jaruga, Stjepana Radića 118</t>
  </si>
  <si>
    <t>044/668 005, 668 812</t>
  </si>
  <si>
    <t>02. 10. 2009.</t>
  </si>
  <si>
    <t>2015/16/17/18/19/22/23/24/25/26</t>
  </si>
  <si>
    <t>Marina Bilić</t>
  </si>
  <si>
    <t>BRATOVŠTINA</t>
  </si>
  <si>
    <t>Srednja škola Petrinja</t>
  </si>
  <si>
    <t>44250  Petrinja, I.Gundulića 3</t>
  </si>
  <si>
    <t>044/812 141, 813 500</t>
  </si>
  <si>
    <t>1982/1991/1995.</t>
  </si>
  <si>
    <t>2015/16/17/18/19/20/24/25/26</t>
  </si>
  <si>
    <t>Drago Franić</t>
  </si>
  <si>
    <t>OŠ Zvonimira Franka</t>
  </si>
  <si>
    <t>44320 Kutina, S.S.Kranjčevića 2A</t>
  </si>
  <si>
    <t>044/660 454</t>
  </si>
  <si>
    <t>skola@os-zvonimira-franka-kt.skole.hr</t>
  </si>
  <si>
    <t xml:space="preserve">19.12.2023. </t>
  </si>
  <si>
    <t>Marina Malnar</t>
  </si>
  <si>
    <t>GIMSI</t>
  </si>
  <si>
    <t>Gimnazija Sisak</t>
  </si>
  <si>
    <t>44000  Sisak, Trg hrvatskih branitelja 1</t>
  </si>
  <si>
    <t>044/525 944, 525-942</t>
  </si>
  <si>
    <t>30. 03. 2015.</t>
  </si>
  <si>
    <t>2015/16/17/18/19/20/22/23/24/25/26/27</t>
  </si>
  <si>
    <t>Blaženka Slovenec</t>
  </si>
  <si>
    <t>GORANKA</t>
  </si>
  <si>
    <t>OŠ Ivan Goran Kovačić</t>
  </si>
  <si>
    <t>44251  Gora, Gora 61a</t>
  </si>
  <si>
    <t>044/824 650, 824 650</t>
  </si>
  <si>
    <t>1964.</t>
  </si>
  <si>
    <t>24. 01. 2011.</t>
  </si>
  <si>
    <t>2015/16/17/18/19/24/25/26</t>
  </si>
  <si>
    <t>Maja Ostojić</t>
  </si>
  <si>
    <t>IZVOR</t>
  </si>
  <si>
    <t>OŠ Budaševo-Topolovac-Gušće</t>
  </si>
  <si>
    <t>44202  Topolovac, Trg M. Šokčevića bb</t>
  </si>
  <si>
    <t>044/776 078</t>
  </si>
  <si>
    <t>1953.</t>
  </si>
  <si>
    <t>2016/17/18/19</t>
  </si>
  <si>
    <t>Martina Alapić Breyer</t>
  </si>
  <si>
    <t>OŠ Ludina</t>
  </si>
  <si>
    <t>44316  Velika Ludina, Obrtnička 12</t>
  </si>
  <si>
    <t>044/658 913, 669-102</t>
  </si>
  <si>
    <t>15. 12. 2009.</t>
  </si>
  <si>
    <t>2015/16/17/18/19/20/23/26</t>
  </si>
  <si>
    <t>Ivana Turkalj</t>
  </si>
  <si>
    <t>JABUKOVAC</t>
  </si>
  <si>
    <t>OŠ Jabukovac</t>
  </si>
  <si>
    <t>44204  Jabukovac, Jabukovac 34</t>
  </si>
  <si>
    <t>044/824 000, 823 060</t>
  </si>
  <si>
    <t>1956/1991/2003.</t>
  </si>
  <si>
    <t>2015/16/17/18/19/20/23/24/25/26</t>
  </si>
  <si>
    <t>Marija Žarinčić</t>
  </si>
  <si>
    <t>JASEN</t>
  </si>
  <si>
    <t>OŠ Jasenovac</t>
  </si>
  <si>
    <t>44324  Jasenovac, Braće Radić 145</t>
  </si>
  <si>
    <t>044/672 096, 672 598</t>
  </si>
  <si>
    <t>2016/17/18/19/23</t>
  </si>
  <si>
    <t>Melanija Milović</t>
  </si>
  <si>
    <t>JELENAK</t>
  </si>
  <si>
    <t>OŠ Popovača</t>
  </si>
  <si>
    <t>44317  Popovača, Vinogradska 15</t>
  </si>
  <si>
    <t>044/637 266, 637 269</t>
  </si>
  <si>
    <t>17. 03. 2017.</t>
  </si>
  <si>
    <t>2017/18/19/20/22/23/25/26</t>
  </si>
  <si>
    <t>Klara Markešić</t>
  </si>
  <si>
    <t>KOLOVRAT GLINA</t>
  </si>
  <si>
    <t>OŠ Glina</t>
  </si>
  <si>
    <t>44400 Glina, Dr. Ante Starčevića 1</t>
  </si>
  <si>
    <t>08883325973</t>
  </si>
  <si>
    <t>044 / 880-661</t>
  </si>
  <si>
    <t>ured@os-glina.skole.hr</t>
  </si>
  <si>
    <t>26. 09. 2024.</t>
  </si>
  <si>
    <t>Adela Kadrić Dobrenić</t>
  </si>
  <si>
    <t>KOMARCI</t>
  </si>
  <si>
    <t>OŠ Komarevo</t>
  </si>
  <si>
    <t>44010  Sisak-Caprag, Komarevo Gornje 181a</t>
  </si>
  <si>
    <t>044/719 100, 719 101</t>
  </si>
  <si>
    <t>tajnistvo@os-iantolcica-komarevo.skole.hr</t>
  </si>
  <si>
    <t>1958-59./2015.</t>
  </si>
  <si>
    <t>Sanja Jinek</t>
  </si>
  <si>
    <t>LEKEN</t>
  </si>
  <si>
    <t>OŠ Mladost</t>
  </si>
  <si>
    <t>44272  Lekenik, Zagrebačka 25b</t>
  </si>
  <si>
    <t>07713188570</t>
  </si>
  <si>
    <t>044/527 001</t>
  </si>
  <si>
    <t>10. 01. 2018.</t>
  </si>
  <si>
    <t>2018/19/22/23/24/25/26</t>
  </si>
  <si>
    <t>Nikolina Durmiši</t>
  </si>
  <si>
    <t>LEPTIRIĆI</t>
  </si>
  <si>
    <t>OŠ “Braća Bobetko”</t>
  </si>
  <si>
    <t>44010  Sisak, Marjana Cvetkovića 24</t>
  </si>
  <si>
    <t>06177183121</t>
  </si>
  <si>
    <t>044/537 213</t>
  </si>
  <si>
    <t>2018/19/20/22/23/24/25/26</t>
  </si>
  <si>
    <t>Ante Krpan</t>
  </si>
  <si>
    <t>LIPA I.</t>
  </si>
  <si>
    <t>OŠ 22. lipnja (posebni program)</t>
  </si>
  <si>
    <t>44000  Sisak, F.Lovrića 27</t>
  </si>
  <si>
    <t>044/548 341, 510 083</t>
  </si>
  <si>
    <t>1996/1998/2002.</t>
  </si>
  <si>
    <t>Natalija Wittreich Pasarić</t>
  </si>
  <si>
    <t>LIPA II.</t>
  </si>
  <si>
    <t xml:space="preserve">OŠ 22. lipnja </t>
  </si>
  <si>
    <t>044/548 341, 510 037</t>
  </si>
  <si>
    <t>2007/2018.</t>
  </si>
  <si>
    <t>2018/19/24/26</t>
  </si>
  <si>
    <t>Greta Sremić Cavrić</t>
  </si>
  <si>
    <t>LOVRAKOVCI</t>
  </si>
  <si>
    <t>OŠ Mate Lovraka</t>
  </si>
  <si>
    <t>44320  Kutina, Crkvena 59</t>
  </si>
  <si>
    <t>044/683 277, 660 102</t>
  </si>
  <si>
    <t>2016/17/18/19/20/22/23/24/25</t>
  </si>
  <si>
    <t>Senka Štetić</t>
  </si>
  <si>
    <t>LOVREKI</t>
  </si>
  <si>
    <t>44250  Petrinja, Mirka Antolića 18</t>
  </si>
  <si>
    <t>044/527 801, 527 802</t>
  </si>
  <si>
    <t>2007.</t>
  </si>
  <si>
    <t>26. 06. 2007.</t>
  </si>
  <si>
    <t>Ivana Švragulja</t>
  </si>
  <si>
    <t>NOVLJANSKI OGRC</t>
  </si>
  <si>
    <t>OŠ Novska</t>
  </si>
  <si>
    <t>44330  Novska, Trg dr. Franje Tuđmana 1</t>
  </si>
  <si>
    <t>044/600 095, 691 461</t>
  </si>
  <si>
    <t>1960.</t>
  </si>
  <si>
    <t>Ivana Begić Mesić</t>
  </si>
  <si>
    <t>OŠ Gvozd</t>
  </si>
  <si>
    <t>44410  Vrginmost, Ul. Kralja Petra Svačića 21</t>
  </si>
  <si>
    <t>044/525 190, 525 192</t>
  </si>
  <si>
    <t>02. 07. 2009.</t>
  </si>
  <si>
    <t>Anamarija Vušir</t>
  </si>
  <si>
    <t>RITAM GLINE</t>
  </si>
  <si>
    <t>Srednja škola Glina</t>
  </si>
  <si>
    <t>44400 Glina, Frankopanska 30</t>
  </si>
  <si>
    <t>044/882 555</t>
  </si>
  <si>
    <t>ured@ss-glina.skole.hr</t>
  </si>
  <si>
    <t>Željko Jambrešić</t>
  </si>
  <si>
    <t>OŠ Stjepana Kefelje</t>
  </si>
  <si>
    <t>44320  Kutina, Nikole Tesle 1</t>
  </si>
  <si>
    <t>044/660 850, 660 869</t>
  </si>
  <si>
    <t>14. 11. 2016.</t>
  </si>
  <si>
    <t>2017/18/19/20/22/23/24/25/26</t>
  </si>
  <si>
    <t>Vesna Babić</t>
  </si>
  <si>
    <t>SELA</t>
  </si>
  <si>
    <t>OŠ Sela</t>
  </si>
  <si>
    <t>44273  Sela, Sela 103</t>
  </si>
  <si>
    <t>044/713 002</t>
  </si>
  <si>
    <t>1920/19721996.</t>
  </si>
  <si>
    <t>Zrinka Vuković</t>
  </si>
  <si>
    <t>SLOGA</t>
  </si>
  <si>
    <t>Ekonomska škola Sisak</t>
  </si>
  <si>
    <t>44000  Sisak, Kralja Tomislava 19</t>
  </si>
  <si>
    <t>044/549 660, 549 798</t>
  </si>
  <si>
    <t>Vanja Ličina</t>
  </si>
  <si>
    <t>STUCKA</t>
  </si>
  <si>
    <t>OŠ Dragutina Tadijanovića</t>
  </si>
  <si>
    <t>44250  Petrinja, Trg Matice Hrvatske  bb</t>
  </si>
  <si>
    <t>044/815 335, 811 907</t>
  </si>
  <si>
    <t>1980.</t>
  </si>
  <si>
    <t>Jelena Klasnić-Smiljanić</t>
  </si>
  <si>
    <t xml:space="preserve"> </t>
  </si>
  <si>
    <t>1. OŠ Petrinja</t>
  </si>
  <si>
    <t>44250  Petrinja, Mije Srnaka 1.</t>
  </si>
  <si>
    <t>044/526 856</t>
  </si>
  <si>
    <t>kristina.pentek1@skole.hr</t>
  </si>
  <si>
    <t>2016/17/18/19/24/25/26</t>
  </si>
  <si>
    <t>Robert Aleksić</t>
  </si>
  <si>
    <t>SUNJSKA KOCKAVICA</t>
  </si>
  <si>
    <t>OŠ Sunja</t>
  </si>
  <si>
    <t>44210  Sunja, Ljudevita Posavskog 55/a</t>
  </si>
  <si>
    <t>02388957325</t>
  </si>
  <si>
    <t xml:space="preserve">044/833 038, 833 088, </t>
  </si>
  <si>
    <t>os-sunja-001@os-sunja.skole.hr</t>
  </si>
  <si>
    <t>2016/17/18/19/20/22/23/24/25/26</t>
  </si>
  <si>
    <t>Jasna Krapljan</t>
  </si>
  <si>
    <t>TENA</t>
  </si>
  <si>
    <t>OŠ Josipa Kozarca</t>
  </si>
  <si>
    <t>44322  Lipovljani, Augusta Šenoe 1</t>
  </si>
  <si>
    <t>044/676 001, 691 692</t>
  </si>
  <si>
    <t>13. 04. 2013.</t>
  </si>
  <si>
    <t>Mirjana Bublić</t>
  </si>
  <si>
    <t>UNA</t>
  </si>
  <si>
    <t>OŠ Dvor</t>
  </si>
  <si>
    <t>44440  Dvor, Antuna Bruna Bušića 5</t>
  </si>
  <si>
    <t>044/871 095, 871 831</t>
  </si>
  <si>
    <t>2005.</t>
  </si>
  <si>
    <t>Silvana Baljak</t>
  </si>
  <si>
    <t>VIDRA</t>
  </si>
  <si>
    <t>OŠ Vladimira Vidrića</t>
  </si>
  <si>
    <t>44320 Kutina, Školska 2</t>
  </si>
  <si>
    <t>044/682 326</t>
  </si>
  <si>
    <t>skola@os-vvidrica-kt.skole.hr</t>
  </si>
  <si>
    <t>2010/2019</t>
  </si>
  <si>
    <t>2019/20/24/25/26</t>
  </si>
  <si>
    <t>Manda Ferk</t>
  </si>
  <si>
    <t>VikSI</t>
  </si>
  <si>
    <t>OŠ Viktorovac</t>
  </si>
  <si>
    <t>44000  Sisak, Aleja narodnih heroja 2</t>
  </si>
  <si>
    <t>044/533 810</t>
  </si>
  <si>
    <t>2016/17/18/19/22/23/24/25/26</t>
  </si>
  <si>
    <t>Željka Kleković Brajenović</t>
  </si>
  <si>
    <t>VIKTOROVČANI</t>
  </si>
  <si>
    <t>SŠ Viktorovac</t>
  </si>
  <si>
    <t>44103 Sisak, Aleja narodnih heroja 1</t>
  </si>
  <si>
    <t>044/526 588</t>
  </si>
  <si>
    <t>skola@os-viktorovac-sk.skole.hr</t>
  </si>
  <si>
    <t>16. 3. 2019.</t>
  </si>
  <si>
    <t>2019/20/22/23/24/25</t>
  </si>
  <si>
    <t>Marijana Bionda</t>
  </si>
  <si>
    <t>ZIOŠI</t>
  </si>
  <si>
    <t>Industrijsko-obrtnička škola Sisak</t>
  </si>
  <si>
    <t>44010 Sisak, Marijana Cvetkovića 2</t>
  </si>
  <si>
    <t>044/537 218</t>
  </si>
  <si>
    <t>ured@ss-industrijsko-obrtnicka-sk.skole.hr</t>
  </si>
  <si>
    <t>04.05.2023.</t>
  </si>
  <si>
    <t>Marija Kosić</t>
  </si>
  <si>
    <t>ZORA</t>
  </si>
  <si>
    <t>OŠ Zorke Sever</t>
  </si>
  <si>
    <t>44 317 Popovača, Kolodvorska ulica 36</t>
  </si>
  <si>
    <t>044/850 597</t>
  </si>
  <si>
    <t>ured@os-zorke-sever.skole.hr</t>
  </si>
  <si>
    <t>30. 11. 2019.</t>
  </si>
  <si>
    <t>2019/22/23/24/25/26</t>
  </si>
  <si>
    <t>Valentina Abramović Andlar</t>
  </si>
  <si>
    <t>ZRINKAVCI</t>
  </si>
  <si>
    <t xml:space="preserve">OŠ Katarina Zrinska </t>
  </si>
  <si>
    <t>44431  Donji Kukuruzari, Mečenčani bb</t>
  </si>
  <si>
    <t>044/510 075</t>
  </si>
  <si>
    <t>Ana Ivanušić</t>
  </si>
  <si>
    <t>IV. KARLOVAČKA ŽUPANIJA</t>
  </si>
  <si>
    <t>BARILKO</t>
  </si>
  <si>
    <t>OŠ Barilović</t>
  </si>
  <si>
    <t>47252 Barilović, Barilović 96</t>
  </si>
  <si>
    <t>047/847 191</t>
  </si>
  <si>
    <t>2006.</t>
  </si>
  <si>
    <t>2015/16/17/18/19/21/24/25/26</t>
  </si>
  <si>
    <t>Amalija Misir Čujko</t>
  </si>
  <si>
    <t>BREZIK</t>
  </si>
  <si>
    <t>OŠ Žakanje</t>
  </si>
  <si>
    <t>47276 Žakanje, Žakanje 58</t>
  </si>
  <si>
    <t>047/757 585</t>
  </si>
  <si>
    <t>Lorena Sopčić</t>
  </si>
  <si>
    <t>BRGLJEZ</t>
  </si>
  <si>
    <t>47250 Duga Resa, Bana Josipa Jelačića 8</t>
  </si>
  <si>
    <t>047/841 114</t>
  </si>
  <si>
    <t>15.01.2020.</t>
  </si>
  <si>
    <t>2020/21/23/24/25</t>
  </si>
  <si>
    <t>Ivančica Pereško Golubić</t>
  </si>
  <si>
    <t>ČA VELIKI, ČA MALI</t>
  </si>
  <si>
    <t>OŠ "Josipdol"</t>
  </si>
  <si>
    <t>47303 Josipdol, Karlovačka 17</t>
  </si>
  <si>
    <t>047/581 112</t>
  </si>
  <si>
    <t>Iva Košenski Belančić</t>
  </si>
  <si>
    <t>DUGA</t>
  </si>
  <si>
    <t>OŠ Vojnić</t>
  </si>
  <si>
    <t>47220 Vojnić, Starčevićev trg 3</t>
  </si>
  <si>
    <t>00677859713</t>
  </si>
  <si>
    <t>047/883 061, 883 060</t>
  </si>
  <si>
    <t>1956/2000.</t>
  </si>
  <si>
    <t>2016/17/18/19/21/22/23/24/25/26</t>
  </si>
  <si>
    <t>Ivona Bašić Josipović</t>
  </si>
  <si>
    <t>EUGENIJI</t>
  </si>
  <si>
    <t xml:space="preserve">OŠ Eugen Kvaternik </t>
  </si>
  <si>
    <t>47245 Rakovica, Nova Kršlja 28</t>
  </si>
  <si>
    <t>89016155247</t>
  </si>
  <si>
    <t>047/784 070</t>
  </si>
  <si>
    <t>os-rakovica@os-ekvaternika-rakovica.skole.hr</t>
  </si>
  <si>
    <t>15.11.2018.</t>
  </si>
  <si>
    <t>Ana Ćoragić</t>
  </si>
  <si>
    <t>IVANČICE</t>
  </si>
  <si>
    <t>OŠ Rečica</t>
  </si>
  <si>
    <t>47203 Rečica, Rečica 33/a</t>
  </si>
  <si>
    <t>047/713 018, 713 003</t>
  </si>
  <si>
    <t>ured@os-recica.skole.hr</t>
  </si>
  <si>
    <t>2001.</t>
  </si>
  <si>
    <t>Ivana Ribar Škrtić</t>
  </si>
  <si>
    <t>OŠ Cetingrad</t>
  </si>
  <si>
    <t>47222 Cetingrad, I.F. Cetinskog 11</t>
  </si>
  <si>
    <t>047/781 030, 781 005</t>
  </si>
  <si>
    <t>09. 10. 2014.</t>
  </si>
  <si>
    <t>Irena Komšić Simić</t>
  </si>
  <si>
    <t>KAJDA</t>
  </si>
  <si>
    <t>Glazbena škola Karlovac</t>
  </si>
  <si>
    <t>47000 Karlovac, Augusta Cesarca 3</t>
  </si>
  <si>
    <t>047/600 575</t>
  </si>
  <si>
    <t>info@glazbena-ka.hr</t>
  </si>
  <si>
    <t>25.07.2022.</t>
  </si>
  <si>
    <t>Anita Milunić</t>
  </si>
  <si>
    <t>KAPELA</t>
  </si>
  <si>
    <t>OŠ Plaški</t>
  </si>
  <si>
    <t>47302 Plaški, Trg Katarine Zrinski 1a</t>
  </si>
  <si>
    <t>047/573 178</t>
  </si>
  <si>
    <t>ured@os-plaski.skole.hr</t>
  </si>
  <si>
    <t>24.9.2025.</t>
  </si>
  <si>
    <t>Nina Duić</t>
  </si>
  <si>
    <t>KARLOVAČKE ZVIJEZDE</t>
  </si>
  <si>
    <t>Ekonomsko-turistička škola Karlovac</t>
  </si>
  <si>
    <t>47000 Karlovac, Kurelčeva 2</t>
  </si>
  <si>
    <t>047/614 596</t>
  </si>
  <si>
    <t>ured@ss-ekonomsko-turisticka-ka.skole.hr</t>
  </si>
  <si>
    <t>16.12.2020.</t>
  </si>
  <si>
    <t>2021/22/23/24/25/26</t>
  </si>
  <si>
    <t>Dina Čurilović</t>
  </si>
  <si>
    <t>KLEČKA ČAROLIJA</t>
  </si>
  <si>
    <t>Gimnazija i strukovna škola Bernardina Frankopana</t>
  </si>
  <si>
    <t>47300 Ogulin, Struga 3</t>
  </si>
  <si>
    <t>047/525 817, 811 423</t>
  </si>
  <si>
    <t>ravnatelj@gimnazija-strukovnabfrankopana-ogulin.skole.hr</t>
  </si>
  <si>
    <t>Jasminka Turina Luketić</t>
  </si>
  <si>
    <t>KLEK</t>
  </si>
  <si>
    <t>Obrtnička i tehnička škola Ogulin</t>
  </si>
  <si>
    <t>47300 Ogulin, J.J. Strossmayera 2</t>
  </si>
  <si>
    <t>047/522 931, 522 162</t>
  </si>
  <si>
    <t>30. 06. 2016.</t>
  </si>
  <si>
    <t>2017/18/19/20/21/23/24/25/26</t>
  </si>
  <si>
    <t>Tomislav Rendulić</t>
  </si>
  <si>
    <t>KOTAČAC</t>
  </si>
  <si>
    <t>OŠ "Slava Raškaj"</t>
  </si>
  <si>
    <t>47280 Ozalj, Podgraj 10a</t>
  </si>
  <si>
    <t>07908666013</t>
  </si>
  <si>
    <t>047/731 112, 731 222</t>
  </si>
  <si>
    <t>1958.</t>
  </si>
  <si>
    <t>Nada Peretić</t>
  </si>
  <si>
    <t>KRIJESNICA</t>
  </si>
  <si>
    <t>OŠ Banija</t>
  </si>
  <si>
    <t>47000 Karlovac, Dr. Gaje Petrovića 5</t>
  </si>
  <si>
    <t>047/648 172, 648 171</t>
  </si>
  <si>
    <t>Snježana Puškarić</t>
  </si>
  <si>
    <t>LASTAVICA</t>
  </si>
  <si>
    <t>OŠ "Antun Klasinc"</t>
  </si>
  <si>
    <t>47206 Lasinja, Trg hrvatskih branitelja 11</t>
  </si>
  <si>
    <t>047/884 088</t>
  </si>
  <si>
    <t>15. 02. 2016.</t>
  </si>
  <si>
    <t>Anita Štaudinger</t>
  </si>
  <si>
    <t>LEPTIR</t>
  </si>
  <si>
    <t>COO djece i mladeži</t>
  </si>
  <si>
    <t>47000 Karlovac, Banija 24</t>
  </si>
  <si>
    <t>047/648 395</t>
  </si>
  <si>
    <t>Đurđa Guštin</t>
  </si>
  <si>
    <t>LIPOVAC</t>
  </si>
  <si>
    <t>OŠ Generalski Stol</t>
  </si>
  <si>
    <t>47262 Generalski Stol, Genaralski Stol 22a</t>
  </si>
  <si>
    <t>047/861 317, 811 327</t>
  </si>
  <si>
    <t>Mirjana Car Stojković</t>
  </si>
  <si>
    <t>LOKVANJ</t>
  </si>
  <si>
    <t>SŠ Duga Resa</t>
  </si>
  <si>
    <t>47250 Duga Resa, Jozefinska cesta 27</t>
  </si>
  <si>
    <t>047/841 630</t>
  </si>
  <si>
    <t>tajnistvo@ssdr.hr</t>
  </si>
  <si>
    <t>25.04.2026.</t>
  </si>
  <si>
    <t>Kristina Fisel Stražanac</t>
  </si>
  <si>
    <t>MIOŠ</t>
  </si>
  <si>
    <t>Mješovita industrijsko-obrtnička škola</t>
  </si>
  <si>
    <t>47000 Karlovac, Domobranska 2</t>
  </si>
  <si>
    <t>047/615578, 600 854</t>
  </si>
  <si>
    <t>ured@ss-mios-ka.skole.hr</t>
  </si>
  <si>
    <t>22.06.2018.</t>
  </si>
  <si>
    <t>2019/21/22/23/24/25/26</t>
  </si>
  <si>
    <t>Ilona Janči</t>
  </si>
  <si>
    <t>MLADI TEHNIČARI KARLOVCA (MTK)</t>
  </si>
  <si>
    <t>Tehnička škola Karlovac</t>
  </si>
  <si>
    <t>47000 Karlovac, Ljudevita Jonkea 2a</t>
  </si>
  <si>
    <t>047/615 805</t>
  </si>
  <si>
    <t>Dijana Šegota Kruhek</t>
  </si>
  <si>
    <t>NIKOLA TESLA</t>
  </si>
  <si>
    <t>Gimnazija Karlovac</t>
  </si>
  <si>
    <t>47000 Karlovac, Rakovac 4</t>
  </si>
  <si>
    <t>047/654130</t>
  </si>
  <si>
    <t>kontakt@gimnazija-karlovac.hr</t>
  </si>
  <si>
    <t>1.3.2021.</t>
  </si>
  <si>
    <t>2021//22/23/24/25/26</t>
  </si>
  <si>
    <t>Vlatka Šavor</t>
  </si>
  <si>
    <t>NIT</t>
  </si>
  <si>
    <t>OŠ Švarča</t>
  </si>
  <si>
    <t>47000 Karlovac, Bašćinska cesta 20</t>
  </si>
  <si>
    <t>047/431 770, 431 772</t>
  </si>
  <si>
    <t>2010.</t>
  </si>
  <si>
    <t>04. 10. 2010.</t>
  </si>
  <si>
    <t>2016/17/18/19/21/22/23/25/26</t>
  </si>
  <si>
    <t>Valentina Črnugelj</t>
  </si>
  <si>
    <t>POTJEHOVA DRUŽINA</t>
  </si>
  <si>
    <t xml:space="preserve">Prva OŠ </t>
  </si>
  <si>
    <t>47300 Ogulin, Bolnička ulica 11</t>
  </si>
  <si>
    <t>047/811 188, 522 245</t>
  </si>
  <si>
    <t>Dijana Bekavac</t>
  </si>
  <si>
    <t>REGOČ</t>
  </si>
  <si>
    <t>OŠ Ivane Brlić-Mažuranić</t>
  </si>
  <si>
    <t>47300 Ogulin, Josipa bana Jelačića 1</t>
  </si>
  <si>
    <t>047/522 413</t>
  </si>
  <si>
    <t>Ivana Stipetić</t>
  </si>
  <si>
    <t>RESA</t>
  </si>
  <si>
    <t>47250 Duga Resa, Jozefinska cesta 75</t>
  </si>
  <si>
    <t>07817651683</t>
  </si>
  <si>
    <t>047/844 623</t>
  </si>
  <si>
    <t>ured@os-vnazor-dugaresa.skole.hr</t>
  </si>
  <si>
    <t>2023/24/25/26/27</t>
  </si>
  <si>
    <t>Sanja Halar</t>
  </si>
  <si>
    <t>RODE</t>
  </si>
  <si>
    <t>Prirodoslovna škola Karlovac</t>
  </si>
  <si>
    <t>47000 Karlovac, Stjepana Mihalića 43</t>
  </si>
  <si>
    <t>047/613 002, 613 003</t>
  </si>
  <si>
    <t>Svjetlana Rogoz-Klasan</t>
  </si>
  <si>
    <t>SKAKAVAC</t>
  </si>
  <si>
    <t>OŠ "Skakavac"</t>
  </si>
  <si>
    <t>47212 Skakavac, Skakavac 44</t>
  </si>
  <si>
    <t>047/711 289, 711 288</t>
  </si>
  <si>
    <t>Mirjana Vidović</t>
  </si>
  <si>
    <t>SLAP</t>
  </si>
  <si>
    <t>Učenički dom - Karlovac</t>
  </si>
  <si>
    <t>47000 Karlovac, Samostanska 2</t>
  </si>
  <si>
    <t>047/611 335, 601 410</t>
  </si>
  <si>
    <t>2001/2008/2012.</t>
  </si>
  <si>
    <t>nema</t>
  </si>
  <si>
    <t>SLUŠKO</t>
  </si>
  <si>
    <t>OŠ Slunj</t>
  </si>
  <si>
    <t>47240 Slunj, Školska 17</t>
  </si>
  <si>
    <t>03563866616</t>
  </si>
  <si>
    <t>047/777 610</t>
  </si>
  <si>
    <t>Jelena Klasan</t>
  </si>
  <si>
    <t>OŠ Draganići</t>
  </si>
  <si>
    <t>47201 Draganići, Draganići 35</t>
  </si>
  <si>
    <t>09169206640</t>
  </si>
  <si>
    <t>047/715 196</t>
  </si>
  <si>
    <t>1917/1959/1999.</t>
  </si>
  <si>
    <t>2015/16/17/18/19/21/23/24/25/26</t>
  </si>
  <si>
    <t>Dubravka Sakoman</t>
  </si>
  <si>
    <t>ŠTOKRLICA</t>
  </si>
  <si>
    <t>OŠ Turanj</t>
  </si>
  <si>
    <t>47000 Karlovac, Banija 36</t>
  </si>
  <si>
    <t>26248257038</t>
  </si>
  <si>
    <t>047/638 678</t>
  </si>
  <si>
    <t>ured@os-turanj-ka.skole.hr</t>
  </si>
  <si>
    <t>Stefanija Kranjčec</t>
  </si>
  <si>
    <t>ZVONČIĆI</t>
  </si>
  <si>
    <t>OŠ Katarine Zrinski</t>
  </si>
  <si>
    <t>47242 Krnjak, Krnjak 20</t>
  </si>
  <si>
    <t>03074102318</t>
  </si>
  <si>
    <t>047/727 046, 811 385</t>
  </si>
  <si>
    <t>1958/1995/2001.</t>
  </si>
  <si>
    <t>14. 04. 2012.</t>
  </si>
  <si>
    <t>Duška Mandić Šaula</t>
  </si>
  <si>
    <t>V. VARAŽDINSKA ŽUPANIJA</t>
  </si>
  <si>
    <t xml:space="preserve">AQUA VIVA </t>
  </si>
  <si>
    <t>OŠ Petrijanec</t>
  </si>
  <si>
    <t>42206 Petrijanec, V. Nazora 42</t>
  </si>
  <si>
    <t>042/714 044, 714 033</t>
  </si>
  <si>
    <t>os-petrijanec@os-petrijanec.skole.hr</t>
  </si>
  <si>
    <t>16. 10. 2013.</t>
  </si>
  <si>
    <t>Petra Milinković</t>
  </si>
  <si>
    <t xml:space="preserve">ARBORETUM OPEKA </t>
  </si>
  <si>
    <t>SŠ Arboretum Opeka</t>
  </si>
  <si>
    <t>42207 Vinica, Marčan, Vinička 53</t>
  </si>
  <si>
    <t>07662038503</t>
  </si>
  <si>
    <t>042/722 131, 722 744</t>
  </si>
  <si>
    <t>1995.</t>
  </si>
  <si>
    <t>2015/16/17/18/19/20/21/22/23/24/26</t>
  </si>
  <si>
    <t>Jelica Ladić</t>
  </si>
  <si>
    <t>BAROK</t>
  </si>
  <si>
    <t>I. OŠ Varaždin</t>
  </si>
  <si>
    <t>42000 Varaždin, Kralja Petra Krešimira IV. 10</t>
  </si>
  <si>
    <t>042/320 444, 320 444</t>
  </si>
  <si>
    <t>1972/1991/1995.</t>
  </si>
  <si>
    <t>15. 12. 2010.</t>
  </si>
  <si>
    <t>Sonja T.Podobnik / Dina Zebec</t>
  </si>
  <si>
    <t>BELETINČEK</t>
  </si>
  <si>
    <t>OŠ Beletinec</t>
  </si>
  <si>
    <t>42214 Sveti Ilija, Stjepana Radića 4</t>
  </si>
  <si>
    <t>042/749 383, 749 950</t>
  </si>
  <si>
    <t>Vesna Fadiga</t>
  </si>
  <si>
    <t>CVETEK</t>
  </si>
  <si>
    <t>OŠ Podrute</t>
  </si>
  <si>
    <t>42220 Novi Marof, Donje Makojišće 115</t>
  </si>
  <si>
    <t>042/625 382</t>
  </si>
  <si>
    <t>ravnatelj@os-podrute-donje-makoisce.skole.hr</t>
  </si>
  <si>
    <t>Janja Maltar</t>
  </si>
  <si>
    <t xml:space="preserve">DETELICA </t>
  </si>
  <si>
    <t>COO "Tomislav Špoljar"</t>
  </si>
  <si>
    <t>42000 Varaždin, Jurja Križanića 33</t>
  </si>
  <si>
    <t>042/212 787,  658 451</t>
  </si>
  <si>
    <t>1969/2000/2008.</t>
  </si>
  <si>
    <t>2015/16/17/18/19/20/21/22/23</t>
  </si>
  <si>
    <t>zaDRUGA</t>
  </si>
  <si>
    <t>II. OŠ Varaždin</t>
  </si>
  <si>
    <t>42000 Varaždin, Augusta Cesarca 10</t>
  </si>
  <si>
    <t>042/214 463, 214 467</t>
  </si>
  <si>
    <t>04. 10 .2010.</t>
  </si>
  <si>
    <t>2015/16/17/18/19/21/22/23/24/25</t>
  </si>
  <si>
    <t>Dejan Mašić</t>
  </si>
  <si>
    <t>EKO SERVIAM</t>
  </si>
  <si>
    <t>Katolička osnovna škola Svete Uršule</t>
  </si>
  <si>
    <t>42000 Varaždin, Uršulinska 1</t>
  </si>
  <si>
    <t>042/200 437</t>
  </si>
  <si>
    <t>ured@os-svete-ursule.skole.hr</t>
  </si>
  <si>
    <t>Mihaela Barbarić</t>
  </si>
  <si>
    <t>GREBENGRAD</t>
  </si>
  <si>
    <t>SŠ Novi Marof</t>
  </si>
  <si>
    <t xml:space="preserve">42220 Novi Marof, Zagorska 23 </t>
  </si>
  <si>
    <t>042/205 109, 205 110</t>
  </si>
  <si>
    <t>2016/17/18/19/20/21/22/23/24</t>
  </si>
  <si>
    <t>Antonija Jurak</t>
  </si>
  <si>
    <t xml:space="preserve">GROFEKI </t>
  </si>
  <si>
    <t>OŠ Bisag</t>
  </si>
  <si>
    <t>42226 Bisag, Bisag 24/1</t>
  </si>
  <si>
    <t>042/616 101, 200 457</t>
  </si>
  <si>
    <t>1957/1980/2003.</t>
  </si>
  <si>
    <t>Branka Čuljak</t>
  </si>
  <si>
    <t>HIŽICA</t>
  </si>
  <si>
    <t>OŠ Andrije Kačića Miošića</t>
  </si>
  <si>
    <t>42245 Donja Voća, Donja Voća 19d</t>
  </si>
  <si>
    <t>042/766 120</t>
  </si>
  <si>
    <t>1957/1990/1995.</t>
  </si>
  <si>
    <t>17. 04. 2009.</t>
  </si>
  <si>
    <t>Vlatka Majcen</t>
  </si>
  <si>
    <t xml:space="preserve">IGLICA </t>
  </si>
  <si>
    <t>OŠ Metel Ožegović</t>
  </si>
  <si>
    <t>42242 Radovan, Varaždinska 14</t>
  </si>
  <si>
    <t>042/747 525, 207 434</t>
  </si>
  <si>
    <t>1985/1989/2009.</t>
  </si>
  <si>
    <t>Željkica Hanžek Paska</t>
  </si>
  <si>
    <t xml:space="preserve">ILEK </t>
  </si>
  <si>
    <t>OŠ Vladimira Nazora</t>
  </si>
  <si>
    <t>42214 Sveti Ilija, Školska 7</t>
  </si>
  <si>
    <t>042/734 210</t>
  </si>
  <si>
    <t>2015/16/118/19/21/22/23/24/25/26</t>
  </si>
  <si>
    <t>Martina Sedlar</t>
  </si>
  <si>
    <t xml:space="preserve">IVANČICA </t>
  </si>
  <si>
    <t>OŠ Ivana Kukuljevića Sakcinskog</t>
  </si>
  <si>
    <t>42240 Ivanec, Ul. akademika L. Šabana 17</t>
  </si>
  <si>
    <t>042/781 330</t>
  </si>
  <si>
    <t>1956/1964/1995.</t>
  </si>
  <si>
    <t>Melita Brodar</t>
  </si>
  <si>
    <t xml:space="preserve">JABUKA </t>
  </si>
  <si>
    <t>OŠ Martijanec</t>
  </si>
  <si>
    <t>42232 Donji Martijanec, Školska 3</t>
  </si>
  <si>
    <t>042/673 131, 207 820</t>
  </si>
  <si>
    <t>1956/1970/1986.</t>
  </si>
  <si>
    <t>Sabina Lončarić</t>
  </si>
  <si>
    <t xml:space="preserve">JUREK </t>
  </si>
  <si>
    <t>OŠ Sveti Đurđ</t>
  </si>
  <si>
    <t>42233 Sveti Đurđ, Cvjetna 4</t>
  </si>
  <si>
    <t>042/830 101</t>
  </si>
  <si>
    <t>1956/1975/2004.</t>
  </si>
  <si>
    <t>Snježana Hranić</t>
  </si>
  <si>
    <t>KNEGINJA</t>
  </si>
  <si>
    <t>OŠ Kneginec Gornji</t>
  </si>
  <si>
    <t>42204 Turčin, Gornji Kneginec, Toplička 178 c</t>
  </si>
  <si>
    <t>04565072303</t>
  </si>
  <si>
    <t>042/690 445</t>
  </si>
  <si>
    <t>04. 10. 2016.</t>
  </si>
  <si>
    <t>Željka Gregur</t>
  </si>
  <si>
    <t xml:space="preserve">KORPICA </t>
  </si>
  <si>
    <t>OŠ Ivana Rangera</t>
  </si>
  <si>
    <t>42250 Lepoglava, Kamenica 35 H</t>
  </si>
  <si>
    <t>042/701-107</t>
  </si>
  <si>
    <t>Jadranka Vusić</t>
  </si>
  <si>
    <t xml:space="preserve">LICITARSKO SRCE </t>
  </si>
  <si>
    <t>OŠ Grofa Janka Draškovića</t>
  </si>
  <si>
    <t>42244 Klenovnik, Klenovnik br. 21</t>
  </si>
  <si>
    <t>042/763 415</t>
  </si>
  <si>
    <t>1956/1976/2005.</t>
  </si>
  <si>
    <t>10. 05. 2007.</t>
  </si>
  <si>
    <t>2015/16/17/18/19/20/22/23/24/25</t>
  </si>
  <si>
    <t>Karmelka Car</t>
  </si>
  <si>
    <t xml:space="preserve">LIPA </t>
  </si>
  <si>
    <t>OŠ Visoko</t>
  </si>
  <si>
    <t>42224 Visoko, Visoko 20</t>
  </si>
  <si>
    <t>042/628 150</t>
  </si>
  <si>
    <t>1957/1991/2003.</t>
  </si>
  <si>
    <t>26 .03 .2011.</t>
  </si>
  <si>
    <t>Zlatko Rusan</t>
  </si>
  <si>
    <t>MALI ZADRUGARI</t>
  </si>
  <si>
    <t>III. OŠ Varaždin</t>
  </si>
  <si>
    <t>42000 Varaždin, Trg Ivana Perkovca 35</t>
  </si>
  <si>
    <t>042/240 545</t>
  </si>
  <si>
    <t>ured@os-treca-vz.skole.hr</t>
  </si>
  <si>
    <t>Karolina Bizek Horvat</t>
  </si>
  <si>
    <t>MAŠANKA</t>
  </si>
  <si>
    <t>OŠ Novi Marof</t>
  </si>
  <si>
    <t>042/611 215, 611 470</t>
  </si>
  <si>
    <t>2015/16/17/18/21/23/24/26</t>
  </si>
  <si>
    <t>Bojana Polansky</t>
  </si>
  <si>
    <t xml:space="preserve">MATAPURAČ </t>
  </si>
  <si>
    <t>OŠ Veliki Bukovec</t>
  </si>
  <si>
    <t>42231 Mali Bukovec, Veliki Bukovec, Dravska 42</t>
  </si>
  <si>
    <t>042/840 224</t>
  </si>
  <si>
    <t>27 .06. 2011.</t>
  </si>
  <si>
    <t>Marija Krušelj</t>
  </si>
  <si>
    <t xml:space="preserve">MUZA </t>
  </si>
  <si>
    <t>SŠ u Maruševcu s pravom javnosti</t>
  </si>
  <si>
    <t>42243 Maruševec, Maruševec 82</t>
  </si>
  <si>
    <t>042/729 315, 729 304</t>
  </si>
  <si>
    <t>ssmarusevec@gmail.com</t>
  </si>
  <si>
    <t>14. 05. 2015.</t>
  </si>
  <si>
    <t>2015/16/17/18/19/20/21/22/23/25/26</t>
  </si>
  <si>
    <t>Ljubica Peršinović Marušić, Slavica Marčeta</t>
  </si>
  <si>
    <t xml:space="preserve">OŠ LJUBEŠČICA </t>
  </si>
  <si>
    <t>OŠ Ljubešćica</t>
  </si>
  <si>
    <t>42222 Ljubešćica, Zagrebačka 22</t>
  </si>
  <si>
    <t>05243609231</t>
  </si>
  <si>
    <t>042/623 428</t>
  </si>
  <si>
    <t>1952/1957.</t>
  </si>
  <si>
    <t>Ivan Nogić</t>
  </si>
  <si>
    <t xml:space="preserve">PAHINSKO </t>
  </si>
  <si>
    <t>Odgojni dom Ivanec</t>
  </si>
  <si>
    <t>42240 Ivanec, Pahinsko 6</t>
  </si>
  <si>
    <t>03530904023</t>
  </si>
  <si>
    <t>042/771 900, 771 914</t>
  </si>
  <si>
    <t>2015/16/17/18/19/20/22/23</t>
  </si>
  <si>
    <t>Rajko Hatlak</t>
  </si>
  <si>
    <t>PHILYRA</t>
  </si>
  <si>
    <t>Prva privatna gimnazija s pravom javnosti Varaždin</t>
  </si>
  <si>
    <t>42000 Varaždin, Frana Supila 22</t>
  </si>
  <si>
    <t>098/138 4371</t>
  </si>
  <si>
    <t>tajnistvo@privatna.net</t>
  </si>
  <si>
    <t>Marko Pavlović</t>
  </si>
  <si>
    <t xml:space="preserve">PINKLEC </t>
  </si>
  <si>
    <t>VII. OŠ Varaždin</t>
  </si>
  <si>
    <t>42000 Varaždin, Donji Kučan, Varaždinska 131</t>
  </si>
  <si>
    <t>042/641 500</t>
  </si>
  <si>
    <t>10. 11. 2010.</t>
  </si>
  <si>
    <t>PREOKRET</t>
  </si>
  <si>
    <t>OŠ Gustav Krklec</t>
  </si>
  <si>
    <t>42243 Maruševec, Čalinec 78</t>
  </si>
  <si>
    <t xml:space="preserve">042/729 377 </t>
  </si>
  <si>
    <t>1957/1988/2005.</t>
  </si>
  <si>
    <t>07. 03. 2007.</t>
  </si>
  <si>
    <t>Ivana Ernečić</t>
  </si>
  <si>
    <t>RECEPT ZNANJA</t>
  </si>
  <si>
    <t>Medicinska škola Varaždin</t>
  </si>
  <si>
    <t>42000 Varaždin, Vinka Međerala 11</t>
  </si>
  <si>
    <t>042/492 000</t>
  </si>
  <si>
    <t>ured@ss-medicinska-vz.skole.hr</t>
  </si>
  <si>
    <t>05.04.2025.</t>
  </si>
  <si>
    <t>Tamara Brezničar Talan</t>
  </si>
  <si>
    <t>SONŠČICA</t>
  </si>
  <si>
    <t>SŠ Ivanec</t>
  </si>
  <si>
    <t>42240 Ivanec, Eugena Kumičića 7</t>
  </si>
  <si>
    <t>042/782 344</t>
  </si>
  <si>
    <t>info@ss-ivanec.hr</t>
  </si>
  <si>
    <t>18.4.2019.</t>
  </si>
  <si>
    <t>Maja Krznar</t>
  </si>
  <si>
    <t xml:space="preserve">STEZICA </t>
  </si>
  <si>
    <t xml:space="preserve">OŠ Ante Starčevića </t>
  </si>
  <si>
    <t>42250 Lepoglava, Hrvatskih pavlina 42</t>
  </si>
  <si>
    <t>042/791 095</t>
  </si>
  <si>
    <t>1970/1985/1999.</t>
  </si>
  <si>
    <t>2015/16/17</t>
  </si>
  <si>
    <t>Valentina Končevski</t>
  </si>
  <si>
    <t xml:space="preserve">SUNCE </t>
  </si>
  <si>
    <t>Gospodarska škola Varaždin</t>
  </si>
  <si>
    <t>42000 Varaždin, Božene Plazzeriano 4</t>
  </si>
  <si>
    <t>042/492 283, 492 273</t>
  </si>
  <si>
    <t>Štefica Erdec</t>
  </si>
  <si>
    <t>SVIBA</t>
  </si>
  <si>
    <t>OŠ Svibovec</t>
  </si>
  <si>
    <t>42223 Varaždinske Toplice, Bražće Radića 4</t>
  </si>
  <si>
    <t>042/637 447</t>
  </si>
  <si>
    <t>tajnistvo@os-svibovec.skole.hr</t>
  </si>
  <si>
    <t>Tamara Mandac</t>
  </si>
  <si>
    <t xml:space="preserve">ŠESTICA </t>
  </si>
  <si>
    <t>VI. OŠ Varaždin</t>
  </si>
  <si>
    <t>42000 Varaždin, Dimitrija Demetra 13</t>
  </si>
  <si>
    <t>042/260 343, 658-982</t>
  </si>
  <si>
    <t>1967/1981/2000.</t>
  </si>
  <si>
    <t>Ema Štrocinger</t>
  </si>
  <si>
    <t xml:space="preserve">TOPLIČNJAK </t>
  </si>
  <si>
    <t>OŠ Antuna i Ivana Kukuljevića</t>
  </si>
  <si>
    <t>42223 Varaždinske Toplice, Ulica grada Vukovara 1</t>
  </si>
  <si>
    <t>042/634 055</t>
  </si>
  <si>
    <t>skola@os-aiikukuljevica-varazdinske-toplice.skole.hr</t>
  </si>
  <si>
    <t>02. 07 .2010.</t>
  </si>
  <si>
    <t>Ivančica Svetec</t>
  </si>
  <si>
    <t xml:space="preserve">VESELKO </t>
  </si>
  <si>
    <t>OŠ Tužno</t>
  </si>
  <si>
    <t>42242 Radovan, Varaždinska 16</t>
  </si>
  <si>
    <t>042/747 600</t>
  </si>
  <si>
    <t>1994/2008.</t>
  </si>
  <si>
    <t>Renata Matić</t>
  </si>
  <si>
    <t>OŠ Izidora Poljaka</t>
  </si>
  <si>
    <t>42255 Donja Višnjica, Donja Višnjica 156</t>
  </si>
  <si>
    <t>03537386938</t>
  </si>
  <si>
    <t>042/703 163</t>
  </si>
  <si>
    <t>1957/1970/2000.</t>
  </si>
  <si>
    <t>Slavica Cingesar</t>
  </si>
  <si>
    <t xml:space="preserve">VRČEKI </t>
  </si>
  <si>
    <t>OŠ Vinica</t>
  </si>
  <si>
    <t>42207 Vinica, Marčan, Vinička 10</t>
  </si>
  <si>
    <t>042/208 475, 722 588</t>
  </si>
  <si>
    <t>1956/1960/2000.</t>
  </si>
  <si>
    <t>06. 10. 2008.</t>
  </si>
  <si>
    <t>Suzana Mihelčić</t>
  </si>
  <si>
    <t xml:space="preserve">VRIJEDNE RUKE </t>
  </si>
  <si>
    <t>OŠ Breznički Hum</t>
  </si>
  <si>
    <t>42225 Breznički Hum, Breznički hum 14</t>
  </si>
  <si>
    <t>042/618 225</t>
  </si>
  <si>
    <t>Danijela Ivančan Bosilj</t>
  </si>
  <si>
    <t>ZDENČEK</t>
  </si>
  <si>
    <t xml:space="preserve">Srednja škola Ludbreg </t>
  </si>
  <si>
    <t>42230 Ludbreg, Trg Sv. Trojstva 16</t>
  </si>
  <si>
    <t>042/421 791, 421 793</t>
  </si>
  <si>
    <t>01. 02. 2017.</t>
  </si>
  <si>
    <t>Ivana Dorić</t>
  </si>
  <si>
    <t>VI. KOPRIVNIČKO-KRIŽEVAČKA ŽUPANIJA</t>
  </si>
  <si>
    <t>BRGLEC</t>
  </si>
  <si>
    <t>OŠ Legrad</t>
  </si>
  <si>
    <t>48316 Legrad, Trg Sv. Trojstva 35</t>
  </si>
  <si>
    <t>048/835 011</t>
  </si>
  <si>
    <t>ured@os-legrad.skole.hr</t>
  </si>
  <si>
    <t>Kristina Paušić</t>
  </si>
  <si>
    <t>ČMELA</t>
  </si>
  <si>
    <t>OŠ prof. Franje Viktora Šignjara</t>
  </si>
  <si>
    <t>48326 Virje, Ivana Gundulića 5a</t>
  </si>
  <si>
    <t>048/897 060, 897 730</t>
  </si>
  <si>
    <t>Marijo Oštrkapa</t>
  </si>
  <si>
    <t>ĐURĐICA</t>
  </si>
  <si>
    <t>OŠ Đuro Ester</t>
  </si>
  <si>
    <t>48000 Koprivnica, Trg slobode 5</t>
  </si>
  <si>
    <t>048/622 433, 625 842</t>
  </si>
  <si>
    <t>04. 07. 2012.</t>
  </si>
  <si>
    <t>Đurđica Lucek</t>
  </si>
  <si>
    <t>ĐURĐICE</t>
  </si>
  <si>
    <t>OŠ "Fran Koncelak"</t>
  </si>
  <si>
    <t>48322 Drnje, Pemija 72</t>
  </si>
  <si>
    <t>048/626 895, 831 092</t>
  </si>
  <si>
    <t>Željka Pisatić Kupus</t>
  </si>
  <si>
    <t>ISKRA</t>
  </si>
  <si>
    <t>OŠ Ferdinandovac</t>
  </si>
  <si>
    <t>48356 Ferdinandovac, Dravska 66</t>
  </si>
  <si>
    <t>048/210 001, 817 709</t>
  </si>
  <si>
    <t>2015/16/17/18/19/20/21/23</t>
  </si>
  <si>
    <t>Iva Rođak</t>
  </si>
  <si>
    <t>KOPRIVA</t>
  </si>
  <si>
    <t>COOR Podravsko sunce</t>
  </si>
  <si>
    <t>48000 Koprivnica, Hercegovačka ulica 1</t>
  </si>
  <si>
    <t>048/240 342,240 340</t>
  </si>
  <si>
    <t>Martina Golub-Horvat</t>
  </si>
  <si>
    <t>KOTAČICA</t>
  </si>
  <si>
    <t>OŠ Kloštar Podravski</t>
  </si>
  <si>
    <t>48362 Kloštar Podravski, 1. svibnja 50</t>
  </si>
  <si>
    <t>048/816 331, 816 344</t>
  </si>
  <si>
    <t>1985.</t>
  </si>
  <si>
    <t>Iva Šklebar</t>
  </si>
  <si>
    <t>KRIŽEVČANCI</t>
  </si>
  <si>
    <t>COOiR Križevci</t>
  </si>
  <si>
    <t>48260 Križevci, Matije Gupca 36</t>
  </si>
  <si>
    <t>048/712 630</t>
  </si>
  <si>
    <t>2015/16/17/19/21/23/25</t>
  </si>
  <si>
    <t>Petra Merkaš</t>
  </si>
  <si>
    <t>KALINA</t>
  </si>
  <si>
    <t>OŠ Ivan Lacković-Croata</t>
  </si>
  <si>
    <t>48361 Kalinovac, Dravska 6</t>
  </si>
  <si>
    <t>048/883 272</t>
  </si>
  <si>
    <t xml:space="preserve">ured@os-kalinovac.skole.hr </t>
  </si>
  <si>
    <t>08. 03. 2018</t>
  </si>
  <si>
    <t>2018/19/21/22/23/24/25</t>
  </si>
  <si>
    <t>Martina Ištvan</t>
  </si>
  <si>
    <t>KUPINA</t>
  </si>
  <si>
    <t>OŠ Andrije Palmovića</t>
  </si>
  <si>
    <t>48312 Rasinja, Školska ulica 15</t>
  </si>
  <si>
    <t>048/837 020</t>
  </si>
  <si>
    <t>Krunoslav Havaić</t>
  </si>
  <si>
    <t>MAK</t>
  </si>
  <si>
    <t>OŠ Mihovil Pavlek Miškina</t>
  </si>
  <si>
    <t>48316 Đelekovec, Mirka Viriusa 28</t>
  </si>
  <si>
    <t>048/222 125, 221 543</t>
  </si>
  <si>
    <t>Sabina Matiša</t>
  </si>
  <si>
    <t>MLIN</t>
  </si>
  <si>
    <t>OŠ Molve</t>
  </si>
  <si>
    <t>48327 Molve, Trg kralja Tomislava 10</t>
  </si>
  <si>
    <t>048/892 031, 892 027</t>
  </si>
  <si>
    <t>15. 02. 2015.</t>
  </si>
  <si>
    <t>Mirela Paša</t>
  </si>
  <si>
    <t>MRAVLJI LAV</t>
  </si>
  <si>
    <t>OŠ Đurđevac</t>
  </si>
  <si>
    <t>48350 Đurđevac, Basaričekova 5/d</t>
  </si>
  <si>
    <t>01375465233</t>
  </si>
  <si>
    <t>048/812 414</t>
  </si>
  <si>
    <t>ured@os-djurdjevac.skole.hr</t>
  </si>
  <si>
    <t>2018/19/20/21/23/24/25/26</t>
  </si>
  <si>
    <t>Vjekoslav Čordašev</t>
  </si>
  <si>
    <t>NEMČIĆEVI SUNCOKRETI</t>
  </si>
  <si>
    <t>OŠ Antun Nemčić Gostovinski</t>
  </si>
  <si>
    <t>48000 Koprivnica, Školska 5</t>
  </si>
  <si>
    <t>048/220 323, 622 172</t>
  </si>
  <si>
    <t>Martina Hegedušić</t>
  </si>
  <si>
    <t>PICOKI</t>
  </si>
  <si>
    <t>Strukovna škola Đurđevac</t>
  </si>
  <si>
    <t>48350 Đurđevac, Dr. Ivana Kranjčeva 5</t>
  </si>
  <si>
    <t>048/812 223</t>
  </si>
  <si>
    <t>Lovorka Kučinić</t>
  </si>
  <si>
    <t>RODA</t>
  </si>
  <si>
    <t>OŠ Gola</t>
  </si>
  <si>
    <t>48331 Gola, Trg kardinala A. Stepinca 4a</t>
  </si>
  <si>
    <t>05406765074</t>
  </si>
  <si>
    <t>048/833 143</t>
  </si>
  <si>
    <t>ured@os-gola.skole.hr</t>
  </si>
  <si>
    <t>2018/21/22/23/24/25/26</t>
  </si>
  <si>
    <t>Josipa Kićinbači</t>
  </si>
  <si>
    <t>Srednja škola "Ivan Seljanec"</t>
  </si>
  <si>
    <t>48260 Križevci,Trg Svetog Floriana 14b</t>
  </si>
  <si>
    <t>048/279 490, 682 713</t>
  </si>
  <si>
    <t>16. 12. 2013.</t>
  </si>
  <si>
    <t>2015/16/17/18/21/22/23</t>
  </si>
  <si>
    <t>Ivana Kliček</t>
  </si>
  <si>
    <t>SVETI MARKO KRIŽEVČANIN</t>
  </si>
  <si>
    <t>OŠ "Vladimir Nazor"</t>
  </si>
  <si>
    <t>48260 Križevci, Bana Josipa Jelačića 23</t>
  </si>
  <si>
    <t>048/681 486, 270 047</t>
  </si>
  <si>
    <t>Tomica Turković</t>
  </si>
  <si>
    <t>ŠKOLAK</t>
  </si>
  <si>
    <t>Srednja škola Koprivnica</t>
  </si>
  <si>
    <t>48000 Koprivnica, Trg slobode 7</t>
  </si>
  <si>
    <t>048/621 088</t>
  </si>
  <si>
    <t>srednja.skola.koprivnica@kc.t-com.hr</t>
  </si>
  <si>
    <t>29.03.2022.</t>
  </si>
  <si>
    <t>David Vujčić</t>
  </si>
  <si>
    <t>TILIA</t>
  </si>
  <si>
    <t>OŠ "Prof. Blaž Mađer"</t>
  </si>
  <si>
    <t>48325 Novigrad Podravski, Gajeva 17a</t>
  </si>
  <si>
    <t>048/832 140</t>
  </si>
  <si>
    <t>Danijela Bakovljanec</t>
  </si>
  <si>
    <t>VRETENCE</t>
  </si>
  <si>
    <t>OŠ Braća Radić, Koprivnica</t>
  </si>
  <si>
    <t>48000 Koprivnica, Miklinovec ul. 6A</t>
  </si>
  <si>
    <t>098/946 5716</t>
  </si>
  <si>
    <t>ured@os-braca-radic-koprivnica.skole.hr</t>
  </si>
  <si>
    <t>Monika Matijaško</t>
  </si>
  <si>
    <t>ZAJIK</t>
  </si>
  <si>
    <t>Gimnazija dr. Ivana Kranjčeva</t>
  </si>
  <si>
    <t>048/812 021</t>
  </si>
  <si>
    <t>11. 12. 2012.</t>
  </si>
  <si>
    <t>Mihaela Lončar</t>
  </si>
  <si>
    <t>ZLATNE RUKE</t>
  </si>
  <si>
    <t>Obrtnička škola Koprivnica</t>
  </si>
  <si>
    <t>48000 Korpivnica, Trg slobode 7</t>
  </si>
  <si>
    <t>048/621 083</t>
  </si>
  <si>
    <t>14. 10. 2016.</t>
  </si>
  <si>
    <t>Sandra Krajina</t>
  </si>
  <si>
    <t>ŽITO</t>
  </si>
  <si>
    <t>OŠ Grigor Vitez</t>
  </si>
  <si>
    <t>48214 Sveti Ivan Žabno, Trg Karla Lukaša 7</t>
  </si>
  <si>
    <t>048/851 408</t>
  </si>
  <si>
    <t>1957/1974.</t>
  </si>
  <si>
    <t>Ivančica Podhraški</t>
  </si>
  <si>
    <t>VII. BJELOVARSKO-BILOGORSKA ŽUPANIJA</t>
  </si>
  <si>
    <t>BILOGORA</t>
  </si>
  <si>
    <t>OŠ Velika Pisanica</t>
  </si>
  <si>
    <t>43271 Velika Pisanica, Ulica hrvatskih mučenika 3</t>
  </si>
  <si>
    <t>043/883 110</t>
  </si>
  <si>
    <t>ured@os-velika-pisanica.skole.hr</t>
  </si>
  <si>
    <t>06. 06.2008.</t>
  </si>
  <si>
    <t>Marija Dent</t>
  </si>
  <si>
    <t>BILOGORSKA ŠKRINJICA</t>
  </si>
  <si>
    <t>OŠ Mirka Pereša</t>
  </si>
  <si>
    <t>43203 Kapela, Ulica 1. svibnja 2</t>
  </si>
  <si>
    <t>043/884 990, 884 997</t>
  </si>
  <si>
    <t>Valna Bastijančić Erjavec</t>
  </si>
  <si>
    <t>COOL - kolektiva</t>
  </si>
  <si>
    <t>Komercijalna i trgovačka škola Bjelovar</t>
  </si>
  <si>
    <t>43000 Bjelovar, Franje Tuđmana 9</t>
  </si>
  <si>
    <t>043/241 290</t>
  </si>
  <si>
    <t>kts@ss-trgovacka-bj.skole.hr</t>
  </si>
  <si>
    <t>2018</t>
  </si>
  <si>
    <t>Jadranka Rosić</t>
  </si>
  <si>
    <t>DRUŽBA PERE KVRŽICE</t>
  </si>
  <si>
    <t>43270 Veliki Grđevac, Trg Mate Lovraka 11</t>
  </si>
  <si>
    <t>043/461 021, 443 024</t>
  </si>
  <si>
    <t>ured@os-mlovraka-veliki-grdjevac.skole.hr</t>
  </si>
  <si>
    <t>Helena Marijan</t>
  </si>
  <si>
    <t>GINKO</t>
  </si>
  <si>
    <t>43500 Daruvar, Ljudevita Gaja 24</t>
  </si>
  <si>
    <t>043/331 147, 333 123</t>
  </si>
  <si>
    <t>2015/17/18/19/20/21/23/24/25/26</t>
  </si>
  <si>
    <t>Siniša Ćulibrk</t>
  </si>
  <si>
    <t>43284 Hercegovac, Braće Petr 2</t>
  </si>
  <si>
    <t>043/524 539, 444 012</t>
  </si>
  <si>
    <t>1957/1992/2002.</t>
  </si>
  <si>
    <t>Zrinka Đurović</t>
  </si>
  <si>
    <t>KOCKAVICA</t>
  </si>
  <si>
    <t>SŠ Bartola Kašića</t>
  </si>
  <si>
    <t>43290 Grubišno Polje, Bartola Kašića 1</t>
  </si>
  <si>
    <t>043/485 040, 485 126</t>
  </si>
  <si>
    <t>11. 02. 2008.</t>
  </si>
  <si>
    <t>Marija Mađeruh</t>
  </si>
  <si>
    <t>K.O.M.P.A.</t>
  </si>
  <si>
    <t>Ekonomska i turistička škola Daruvar</t>
  </si>
  <si>
    <t>43500 Daruvar, Gundulićeva 14</t>
  </si>
  <si>
    <t>043/331 079, 331 178</t>
  </si>
  <si>
    <t>Mihaela Amić</t>
  </si>
  <si>
    <t>KOŠNICA</t>
  </si>
  <si>
    <t>I. OŠ Bjelovar</t>
  </si>
  <si>
    <t>43000 Bjelovar, Ž. Sabola 14</t>
  </si>
  <si>
    <t>043/246 906, 246 908</t>
  </si>
  <si>
    <t>2018/19/20/21/22/23/24/25</t>
  </si>
  <si>
    <t>Ivana Marčan</t>
  </si>
  <si>
    <t>LABUDICA</t>
  </si>
  <si>
    <t>OŠ Ivana Nepomuka Jemeršića</t>
  </si>
  <si>
    <t>43290 Grubišno Polje, Hrvatskih branitelja 20</t>
  </si>
  <si>
    <t>043/485 020, 485 007</t>
  </si>
  <si>
    <t>30. 10. 2017.</t>
  </si>
  <si>
    <t>2018/19/21/23/24/25</t>
  </si>
  <si>
    <t>Martina Bećirović</t>
  </si>
  <si>
    <t>LUCRUM</t>
  </si>
  <si>
    <t xml:space="preserve">Ekonomska i birotehnička škola Bjelovar </t>
  </si>
  <si>
    <t>43000 Bjelovar, Poljana dr. Franje Tuđmana 9</t>
  </si>
  <si>
    <t>043/277 029</t>
  </si>
  <si>
    <t>Nikolina Stanivuković</t>
  </si>
  <si>
    <t>MALI OBRTNICI</t>
  </si>
  <si>
    <t>Obrtnička škola Bjelovar</t>
  </si>
  <si>
    <t>43000 Bjelovar, Dr.Ante Starčevića 24</t>
  </si>
  <si>
    <t>043/244722</t>
  </si>
  <si>
    <t>os@ss-obrtnicka-bj.skole.hr</t>
  </si>
  <si>
    <t>2019/21/22/23/24/25</t>
  </si>
  <si>
    <t>Goran Štefančić</t>
  </si>
  <si>
    <t>MRAV</t>
  </si>
  <si>
    <t>IV. OŠ Bjelovar</t>
  </si>
  <si>
    <t>43000 Bjelovar, Poljana dr. Franje Tuđmana 1</t>
  </si>
  <si>
    <t>043/213 021, 213 022</t>
  </si>
  <si>
    <t>2015/16/17/18/19/21/23/24/25</t>
  </si>
  <si>
    <t>Tamara Brozović Jurišić</t>
  </si>
  <si>
    <t>OBLAK</t>
  </si>
  <si>
    <t>II. OŠ Bjelovar</t>
  </si>
  <si>
    <t>43000 Bjelovar, Ivana Viteza Trnskog 19</t>
  </si>
  <si>
    <t>043/244 728, 220 241</t>
  </si>
  <si>
    <t>Vlatka Ileković i Jasminka Pribanić Nađ</t>
  </si>
  <si>
    <t>PAPUK</t>
  </si>
  <si>
    <t>OŠ u Đulovcu</t>
  </si>
  <si>
    <t>43532 Đulovac, Đurina 27</t>
  </si>
  <si>
    <t>043/382 029</t>
  </si>
  <si>
    <t>1956/1991/2001.</t>
  </si>
  <si>
    <t>Oliver Sakač</t>
  </si>
  <si>
    <t>PETICA</t>
  </si>
  <si>
    <t>V. OŠ Bjelovar (posebni program)</t>
  </si>
  <si>
    <t>43000 Bjelovar, Šetalište dr. Ivše Lebovića 1</t>
  </si>
  <si>
    <t>043/242 645, 242 644</t>
  </si>
  <si>
    <t>03. 01. 2007.</t>
  </si>
  <si>
    <t>Davor Ljubičić</t>
  </si>
  <si>
    <t>RAČIĆI</t>
  </si>
  <si>
    <t>OŠ Ivana Viteza Trnskog</t>
  </si>
  <si>
    <t>43272 Nova Rača, Trg Stjepana Radića 54</t>
  </si>
  <si>
    <t>07922840207</t>
  </si>
  <si>
    <t>043/886 902, 214 733</t>
  </si>
  <si>
    <t>ured@os-ivt-nova-raca.skole.hr</t>
  </si>
  <si>
    <t>Irena Živoder</t>
  </si>
  <si>
    <t>RADOST</t>
  </si>
  <si>
    <t>Češka OŠ Josip Ružička</t>
  </si>
  <si>
    <t>43505 Končanica, Končanica 258</t>
  </si>
  <si>
    <t>043/325 005, 675 760</t>
  </si>
  <si>
    <t>ured@os-ceska-jruzicka-koncanica.skole.hr</t>
  </si>
  <si>
    <t>Ivana Jovanović</t>
  </si>
  <si>
    <t>RAZLIČAK</t>
  </si>
  <si>
    <t>OŠ Dežanovac</t>
  </si>
  <si>
    <t>43506 Dežanovac, Dežanovac 285</t>
  </si>
  <si>
    <t>043/675 840, 675 842</t>
  </si>
  <si>
    <t>1958/1982/1992.</t>
  </si>
  <si>
    <t>Goranka Radulović</t>
  </si>
  <si>
    <t>SA SRCEM</t>
  </si>
  <si>
    <t>OŠ Rovišće</t>
  </si>
  <si>
    <t>43212 Rovišće, Vladimira Nazora 1</t>
  </si>
  <si>
    <t>043/878 159, 232-398</t>
  </si>
  <si>
    <t>1955/1987/2002.</t>
  </si>
  <si>
    <t>Marija Jakovljević</t>
  </si>
  <si>
    <t>SEDMIKRASKA</t>
  </si>
  <si>
    <t>Češka OŠ J. A. Komenskog</t>
  </si>
  <si>
    <t>43500 Daruvar, Tomaša Garriguea Masaryka 5</t>
  </si>
  <si>
    <t>043/331 475, 331 476</t>
  </si>
  <si>
    <t>Dubravka Pleho</t>
  </si>
  <si>
    <t>SRCE</t>
  </si>
  <si>
    <t>OŠ Berek</t>
  </si>
  <si>
    <t>43232 Berek, Berek 73</t>
  </si>
  <si>
    <t>043/548028</t>
  </si>
  <si>
    <t>Ana Ćuk</t>
  </si>
  <si>
    <t>TŠD</t>
  </si>
  <si>
    <t>Tehnička škola Daruvar</t>
  </si>
  <si>
    <t xml:space="preserve">043/331 082, 331 030 </t>
  </si>
  <si>
    <t>Stana Lukić</t>
  </si>
  <si>
    <t>VRIJEDNE RUKE</t>
  </si>
  <si>
    <t>OŠ Veliko Trojstvo</t>
  </si>
  <si>
    <t>43226 Veliko Trojstvo, Braće Radić 49</t>
  </si>
  <si>
    <t>01290694683</t>
  </si>
  <si>
    <t>043/885 006</t>
  </si>
  <si>
    <t>ured@os-veliko-trojstvo.skole.hr</t>
  </si>
  <si>
    <t>1956/?/2002.</t>
  </si>
  <si>
    <t>Spomenka Pavšek</t>
  </si>
  <si>
    <t>ZADRUGARIĆI</t>
  </si>
  <si>
    <t>OŠ Garešnica</t>
  </si>
  <si>
    <t>43280 Garešnica, Kolodvorska ulica 4</t>
  </si>
  <si>
    <t>12607349696</t>
  </si>
  <si>
    <t>043/531 109</t>
  </si>
  <si>
    <t>ured@os-garesnica.skole.hr</t>
  </si>
  <si>
    <t>Renata Madaras</t>
  </si>
  <si>
    <t>ŽDRALKO</t>
  </si>
  <si>
    <t>COO Rudolf Steiner</t>
  </si>
  <si>
    <t>43500 Daruvar, Masarykova 85</t>
  </si>
  <si>
    <t>043/334 224, 331 320</t>
  </si>
  <si>
    <t>Valentina Šimunović</t>
  </si>
  <si>
    <t>VIII. PRIMORSKO-GORANSKA ŽUPANIJA</t>
  </si>
  <si>
    <t>ARBA</t>
  </si>
  <si>
    <t>OŠ Ivana Rabljanina Rab</t>
  </si>
  <si>
    <t>51280 Rab, Banjol 10</t>
  </si>
  <si>
    <t>051/724 036</t>
  </si>
  <si>
    <t>Maja Belić</t>
  </si>
  <si>
    <t>BIŠ</t>
  </si>
  <si>
    <t>Drvodjeljska i strojarska škola Rijeka</t>
  </si>
  <si>
    <t>51000 Rijeka, Jože Vlahovića 10</t>
  </si>
  <si>
    <t>051/675 834</t>
  </si>
  <si>
    <t>tajnistvo@ss-drvodjeljskaistrojarska-ri.skole.hr</t>
  </si>
  <si>
    <t>2020/21/22/24/25/26</t>
  </si>
  <si>
    <t>BOBOVAC</t>
  </si>
  <si>
    <t>OŠ Frana Krste Frankopana</t>
  </si>
  <si>
    <t>51301 Brod na Kupi, Kralja Tomislava 12a</t>
  </si>
  <si>
    <t>051/837 172, 814 133</t>
  </si>
  <si>
    <t>brodkupa@gmail.com</t>
  </si>
  <si>
    <t>1886/2001.</t>
  </si>
  <si>
    <t>13.10. 2006.</t>
  </si>
  <si>
    <t>Nikolina Gotovac</t>
  </si>
  <si>
    <t>BREZICE</t>
  </si>
  <si>
    <t>OŠ dr. Branimira Markovića</t>
  </si>
  <si>
    <t>51250 Ravna Gora, Ivana Mažuranića 22</t>
  </si>
  <si>
    <t>051/818 438</t>
  </si>
  <si>
    <t>1956/1979/2001.</t>
  </si>
  <si>
    <t>Žaklina Majetić</t>
  </si>
  <si>
    <t>BROŠTULIN</t>
  </si>
  <si>
    <t>OŠ Kostrena</t>
  </si>
  <si>
    <t>51221 Kostrena, Žuknica 1</t>
  </si>
  <si>
    <t>051/289 768, 289 769</t>
  </si>
  <si>
    <t>Ana Grbcic</t>
  </si>
  <si>
    <t>BUSILAK</t>
  </si>
  <si>
    <t>OŠ Fran Krsto Frankopan</t>
  </si>
  <si>
    <t>51500 Krk, Kod škole 4</t>
  </si>
  <si>
    <t>051/865 150</t>
  </si>
  <si>
    <t>skola.vrh@os-fkfrankopan-krk.skole.hr</t>
  </si>
  <si>
    <t>2019/20/21/23/24/25/26</t>
  </si>
  <si>
    <t>Sanja Novosel Grgurić</t>
  </si>
  <si>
    <t>CEDAR</t>
  </si>
  <si>
    <t>OŠ "Kozala"</t>
  </si>
  <si>
    <t>51000 Rijeka, Ante Kovačića 21</t>
  </si>
  <si>
    <t>051/516 997, 689 940</t>
  </si>
  <si>
    <t>Anja Bičanić</t>
  </si>
  <si>
    <t>CIBOR</t>
  </si>
  <si>
    <t>SŠ dr. Antuna Barca Crikvenica</t>
  </si>
  <si>
    <t>51260 Crikvenica, Zidarska 4</t>
  </si>
  <si>
    <t>051/241 202, 781 044</t>
  </si>
  <si>
    <t>Helena Mance</t>
  </si>
  <si>
    <t>CVRČAK</t>
  </si>
  <si>
    <t>OŠ Vladimira Nazora Crikvenica</t>
  </si>
  <si>
    <t>51260 Crikvenica, Vinodolska 12</t>
  </si>
  <si>
    <t>051/781 091</t>
  </si>
  <si>
    <t>skola@os-vnazora-crikvenica.skole.hr</t>
  </si>
  <si>
    <t>18.08.2024.</t>
  </si>
  <si>
    <t>Martina Jakopčević</t>
  </si>
  <si>
    <t>ČELIMBAŠA</t>
  </si>
  <si>
    <t>OŠ Mrkopalj</t>
  </si>
  <si>
    <t>51315 Mrkopalj, Školska 2</t>
  </si>
  <si>
    <t>051/833 172</t>
  </si>
  <si>
    <t>mrkopalj@os-mrkopalj.skole.hr</t>
  </si>
  <si>
    <t>Vanja Maras Čeh</t>
  </si>
  <si>
    <t>DRENOVA</t>
  </si>
  <si>
    <t>OŠ Fran Franković</t>
  </si>
  <si>
    <t>51000 Rijeka, I. Žorža 17a</t>
  </si>
  <si>
    <t>051/257 474</t>
  </si>
  <si>
    <t>02. 07. 2013</t>
  </si>
  <si>
    <t>Barbara Fistonić</t>
  </si>
  <si>
    <t>DUB</t>
  </si>
  <si>
    <t>OŠ Malinska-Dubašnica</t>
  </si>
  <si>
    <t>51511 Malinska, Stipkino 7, Bogovići</t>
  </si>
  <si>
    <t>04048612051</t>
  </si>
  <si>
    <t>051/ 859 151</t>
  </si>
  <si>
    <t>osmalinskadubasnica@os-malinska-krk.skole.hr</t>
  </si>
  <si>
    <t>Anamarija Čubranić</t>
  </si>
  <si>
    <t>EIOS.LAB</t>
  </si>
  <si>
    <t>Elektroindustrijska i obrtnička škola Rijeka</t>
  </si>
  <si>
    <t>51000 Rijeka, Zvonimirova 12</t>
  </si>
  <si>
    <t>05083051103</t>
  </si>
  <si>
    <t>051/678-930</t>
  </si>
  <si>
    <t>eios@eios.hr</t>
  </si>
  <si>
    <t xml:space="preserve">23. 08. 2023. </t>
  </si>
  <si>
    <t>Mario Tibljaš</t>
  </si>
  <si>
    <t xml:space="preserve">EKO-ETNO RUDAČ </t>
  </si>
  <si>
    <t>Željeznička tehnička škola Moravice</t>
  </si>
  <si>
    <t>51325 Moravice, Školska 2a</t>
  </si>
  <si>
    <t>051/877 118</t>
  </si>
  <si>
    <t>zts@zts-moravice.hr</t>
  </si>
  <si>
    <t>Željka Vrcelj</t>
  </si>
  <si>
    <t>EKO KREATIVA</t>
  </si>
  <si>
    <t>Ekonomska škola Mije Mirkovića Rijeka</t>
  </si>
  <si>
    <t>51000 Rijeka, Ivana Filipovića 2</t>
  </si>
  <si>
    <t>06158722232</t>
  </si>
  <si>
    <t>051/213 890, 212 201</t>
  </si>
  <si>
    <t>ekmm@ss-ekonomska-mmirkovica-ri.skole.hr</t>
  </si>
  <si>
    <t>Nensi Slavujević</t>
  </si>
  <si>
    <t>EUGENIJALCI</t>
  </si>
  <si>
    <t>OŠ Eugen Kumičić</t>
  </si>
  <si>
    <t>51000 Rijeka, Franje Čandeka</t>
  </si>
  <si>
    <t>08877510898</t>
  </si>
  <si>
    <t>051/642 129</t>
  </si>
  <si>
    <t>05.09.2019.</t>
  </si>
  <si>
    <t>2020/21/23/24/25/26</t>
  </si>
  <si>
    <t>Vedrana Pavić Bistrović</t>
  </si>
  <si>
    <t>GEK</t>
  </si>
  <si>
    <t>Gimnazija Eugena Kumičića Opatija</t>
  </si>
  <si>
    <t>51410 Opatija, Drage Gervaisa 2</t>
  </si>
  <si>
    <t>75308689914</t>
  </si>
  <si>
    <t>051/271 966</t>
  </si>
  <si>
    <t>gek.opatija@gimnazija-ekumicica-opatija.skole.hr</t>
  </si>
  <si>
    <t>Ivana Černeha</t>
  </si>
  <si>
    <t>GORNJA VEŽICA</t>
  </si>
  <si>
    <t>OŠ Gornja Vežica</t>
  </si>
  <si>
    <t>51000 Rijeka, Gornja Vežica 31</t>
  </si>
  <si>
    <t>051/411 517, 411 517</t>
  </si>
  <si>
    <t>Tamara Broznić Škalamera</t>
  </si>
  <si>
    <t>IVANČICA</t>
  </si>
  <si>
    <t>OŠ Ivanke Trohar</t>
  </si>
  <si>
    <t>51322 Fužine, Breg 124a</t>
  </si>
  <si>
    <t>051/835 167, 830 019</t>
  </si>
  <si>
    <t>1970/1991/1998.</t>
  </si>
  <si>
    <t>Marko Burić</t>
  </si>
  <si>
    <t>JANKO POLIĆ KAMOV</t>
  </si>
  <si>
    <t>Škola za primjenjenu umjetnost u Rijeci</t>
  </si>
  <si>
    <t>51000 Rijeka, Šetalište XIII. Divizije 75</t>
  </si>
  <si>
    <t>051/431 545</t>
  </si>
  <si>
    <t>21. 04. 2017.</t>
  </si>
  <si>
    <t>Marijana Vargić Petričušić</t>
  </si>
  <si>
    <t>JEDRO</t>
  </si>
  <si>
    <t>OŠ Pećine</t>
  </si>
  <si>
    <t>51000 Rijeka, Šetalište 13. divizije 25</t>
  </si>
  <si>
    <t>051/315 226</t>
  </si>
  <si>
    <t>ured@os-pecine-ri.skole.hr</t>
  </si>
  <si>
    <t>Eugenija Pranješ</t>
  </si>
  <si>
    <t>JOSIP KULFANEK</t>
  </si>
  <si>
    <t>OŠ Vladimir Gortan</t>
  </si>
  <si>
    <t>51000 Rijeka, Prilaz Vladimira Gortana 2</t>
  </si>
  <si>
    <t>051/218-749</t>
  </si>
  <si>
    <t xml:space="preserve">2019. </t>
  </si>
  <si>
    <t>Anka Molnar</t>
  </si>
  <si>
    <t>KAMAČNIK</t>
  </si>
  <si>
    <t>OŠ Ivana Gorana Kovačića</t>
  </si>
  <si>
    <t>51326 Vrbovsko, Kralja Tomislava 18</t>
  </si>
  <si>
    <t>051/875 263, 876 398</t>
  </si>
  <si>
    <t>1956/1990/2004.</t>
  </si>
  <si>
    <t>2015/16/17/18/19/21/22/25/26</t>
  </si>
  <si>
    <t>KOOPERATOR</t>
  </si>
  <si>
    <t>Prirodoslovna i grafička škola Rijeka</t>
  </si>
  <si>
    <t>51000 Rijeka, Vukovarska 58</t>
  </si>
  <si>
    <t>051/675 740</t>
  </si>
  <si>
    <t>pgsri@hi.t-com.hr</t>
  </si>
  <si>
    <t>2023</t>
  </si>
  <si>
    <t>Matejka Stojanović</t>
  </si>
  <si>
    <t>KREATIVNA UDRUGA ŠKOLARACA - KUŠ</t>
  </si>
  <si>
    <t xml:space="preserve">SŠ Markantuna de Dominisa </t>
  </si>
  <si>
    <t>51280 Rab, Banjol 11</t>
  </si>
  <si>
    <t>051/ 724 179</t>
  </si>
  <si>
    <t>02. 11. 2015</t>
  </si>
  <si>
    <t>Antonija Lupić</t>
  </si>
  <si>
    <t>KRIJESNICE</t>
  </si>
  <si>
    <t>OŠ Ivana Zajca</t>
  </si>
  <si>
    <t>51000 Rijeka, Škurinjska cesta 7a</t>
  </si>
  <si>
    <t>051/266 084</t>
  </si>
  <si>
    <t>skola@os-izajca-ri.skole.hr</t>
  </si>
  <si>
    <t>Marijeta Sikavica</t>
  </si>
  <si>
    <t>KVARNERIĆ</t>
  </si>
  <si>
    <t>Učenički dom Kvarner</t>
  </si>
  <si>
    <t>51000 Rijeka, Vukovarska 12</t>
  </si>
  <si>
    <t>051/686 744,686 741</t>
  </si>
  <si>
    <t>info@ucenickidomkvarner.hr</t>
  </si>
  <si>
    <t>2018/19/21/22/23/24/25/26</t>
  </si>
  <si>
    <t>Maša Sancin Bucci</t>
  </si>
  <si>
    <t>MACAKLIN</t>
  </si>
  <si>
    <t>OŠ Maria Martinolića</t>
  </si>
  <si>
    <t>51550 Mali Lošinj, Omladinska 11</t>
  </si>
  <si>
    <t>051/231 153</t>
  </si>
  <si>
    <t>os.maria.martinolica@os-mmartinolica.skole.hr</t>
  </si>
  <si>
    <t>Suzana Slavica</t>
  </si>
  <si>
    <t>MALIK</t>
  </si>
  <si>
    <t>OŠ Sveti Matej</t>
  </si>
  <si>
    <t>51216 Viškovo, Vozišće 13</t>
  </si>
  <si>
    <t>051/256 226, 503 423</t>
  </si>
  <si>
    <t>skola@os-sveti-matej-viskovo.skole.hr</t>
  </si>
  <si>
    <t>1957/1995/2001.</t>
  </si>
  <si>
    <t>Irena Zubčić</t>
  </si>
  <si>
    <t>MALIN</t>
  </si>
  <si>
    <t>OŠ Čavle</t>
  </si>
  <si>
    <t>51219 Čavle, Čavle 212</t>
  </si>
  <si>
    <t>051/259 570, 259 169</t>
  </si>
  <si>
    <t>ured@os-cavle.skole.hr</t>
  </si>
  <si>
    <t>Monika Kukučević</t>
  </si>
  <si>
    <t>MARUN</t>
  </si>
  <si>
    <t>Učenički dom Lovran</t>
  </si>
  <si>
    <t>51415 Lovran, 43. istarske divizije 3</t>
  </si>
  <si>
    <t>051/292 444</t>
  </si>
  <si>
    <t>ud-lovran@ri.t-com.hr</t>
  </si>
  <si>
    <t>Iva Ilić Stanić</t>
  </si>
  <si>
    <t>MASLAČAK</t>
  </si>
  <si>
    <t>Katolička OŠ Josip Pavlišić</t>
  </si>
  <si>
    <t>51000 Rijeka, Rastočine 7</t>
  </si>
  <si>
    <t>051/569 150</t>
  </si>
  <si>
    <t>ured@kat-os-jpavlisic.hr</t>
  </si>
  <si>
    <t>16. 12. 2020.</t>
  </si>
  <si>
    <t>Barbara Stipetić</t>
  </si>
  <si>
    <t>MIĆI TRSAĆANI</t>
  </si>
  <si>
    <t>OŠ "Trsat"</t>
  </si>
  <si>
    <t>51000 Rijeka, Slavka Krautzeka 23</t>
  </si>
  <si>
    <t>051/216 775</t>
  </si>
  <si>
    <t>os.trsat.rijeka@os-trsat-ri.skole.hr</t>
  </si>
  <si>
    <t>1986/2003/2008.</t>
  </si>
  <si>
    <t>ravnateljica</t>
  </si>
  <si>
    <t>MLADI SRDOČANI</t>
  </si>
  <si>
    <t>OŠ "Srdoči"</t>
  </si>
  <si>
    <t>51000 Rijeka, Ante Modrušana 33</t>
  </si>
  <si>
    <t>051/625 950</t>
  </si>
  <si>
    <t>ossrdoci@os-srdoci-ri.skole.hr</t>
  </si>
  <si>
    <t>30. 01. 2015.</t>
  </si>
  <si>
    <t>Suzana Sučić, Ivana Dužević</t>
  </si>
  <si>
    <t>OŠ "Petar Zrinski"</t>
  </si>
  <si>
    <t>51306 Čabar, Narodnog oslobođenja 5</t>
  </si>
  <si>
    <t>051/821 147, 821 016</t>
  </si>
  <si>
    <t>ured@os-pzrinski-cabar.skole.hr</t>
  </si>
  <si>
    <t>1973.</t>
  </si>
  <si>
    <t>Silvana Šebalj-Mačkić</t>
  </si>
  <si>
    <t>MURVICA</t>
  </si>
  <si>
    <t>Učenički dom Podmurvice</t>
  </si>
  <si>
    <t>51000 Rijeka, Branka Blečića 3</t>
  </si>
  <si>
    <t>099/2495 564</t>
  </si>
  <si>
    <t>tajnistvo@ucenicki-dom-podmurvice.hr</t>
  </si>
  <si>
    <t>09.09.2022.</t>
  </si>
  <si>
    <t>Nikolina Pajnić</t>
  </si>
  <si>
    <t>OMORIKA</t>
  </si>
  <si>
    <t>OŠ dr. Josipa Pančića</t>
  </si>
  <si>
    <t>51253 Bribir, Kičeri bb</t>
  </si>
  <si>
    <t>051/248 113</t>
  </si>
  <si>
    <t>1880/1918/1956/1983.</t>
  </si>
  <si>
    <t>Goran Matić</t>
  </si>
  <si>
    <t>POD UČKUN</t>
  </si>
  <si>
    <t>OŠ Viktora Cara Emina</t>
  </si>
  <si>
    <t>51415 Lovran, 9. rujna 4</t>
  </si>
  <si>
    <t>051/291 133</t>
  </si>
  <si>
    <t>ured@os-vcemina-lovran.skole.hr</t>
  </si>
  <si>
    <t>Ivana Dešković</t>
  </si>
  <si>
    <t>POŠTERKANAC</t>
  </si>
  <si>
    <t>OŠ Skrad</t>
  </si>
  <si>
    <t>51311 Skrad, Školska 2</t>
  </si>
  <si>
    <t>051/810 277</t>
  </si>
  <si>
    <t>os-skrad@os-skrad.skole.hr</t>
  </si>
  <si>
    <t>Vesna Pintar-Grgurić</t>
  </si>
  <si>
    <t>POTOK</t>
  </si>
  <si>
    <t>Škola za trgovinu i modni dizajn Rijeka</t>
  </si>
  <si>
    <t>51000 Rijeka, Stane Vončine 1a</t>
  </si>
  <si>
    <t xml:space="preserve">051/351 071, 351 073 </t>
  </si>
  <si>
    <t>skola-tmod@ss-tmd-ri.skole.hr</t>
  </si>
  <si>
    <t>Diana Kurilić</t>
  </si>
  <si>
    <t>RUNOLIST</t>
  </si>
  <si>
    <t>51300 Delnice, Šetalište I. G. Kovačića 2</t>
  </si>
  <si>
    <t>051/812 482</t>
  </si>
  <si>
    <t>1980/1986/2001.</t>
  </si>
  <si>
    <t>2015/16/17/18/19/21/23/25</t>
  </si>
  <si>
    <t>Mladen Bolf</t>
  </si>
  <si>
    <t>SKICA</t>
  </si>
  <si>
    <t>Građevinska tehnička škola</t>
  </si>
  <si>
    <t>51000 Rijeka, Podhumskih žrtava 4</t>
  </si>
  <si>
    <t>09922829861</t>
  </si>
  <si>
    <t>051/373 031, 372 005</t>
  </si>
  <si>
    <t>Branka Merlacchi</t>
  </si>
  <si>
    <t>SRCE I RUKE</t>
  </si>
  <si>
    <t>Salezijanska klasična gimnazija</t>
  </si>
  <si>
    <t>51000 Rijeka, Vukovarska 62</t>
  </si>
  <si>
    <t>58505638774</t>
  </si>
  <si>
    <t>051/672 986</t>
  </si>
  <si>
    <t>skg.rijeka@gmail.com</t>
  </si>
  <si>
    <t>14.03.2024.</t>
  </si>
  <si>
    <t>Antonia Glavaš</t>
  </si>
  <si>
    <t>StrojaRI</t>
  </si>
  <si>
    <t>Strojarska škola za industrijska i obrtnička zanimanja</t>
  </si>
  <si>
    <t>41071946210</t>
  </si>
  <si>
    <t>051/343 145</t>
  </si>
  <si>
    <t>ured@ss-strojarskazaiiozanimanja-ri.skole.hr</t>
  </si>
  <si>
    <t>Anita Pešut</t>
  </si>
  <si>
    <t>SUŠAK</t>
  </si>
  <si>
    <t>OŠ Centar</t>
  </si>
  <si>
    <t>51000 Rijeka, Pothumskih žrtava 5</t>
  </si>
  <si>
    <t>00614456513</t>
  </si>
  <si>
    <t>051/372 038</t>
  </si>
  <si>
    <t>Silvana Konjevoda</t>
  </si>
  <si>
    <t>SVIĆARIĆ</t>
  </si>
  <si>
    <t xml:space="preserve">OŠ Kraljevica </t>
  </si>
  <si>
    <t>51262 Kraljevica, Strossmayerova 35</t>
  </si>
  <si>
    <t>051/281 212, 283 053</t>
  </si>
  <si>
    <t>Elizabeta Prelovac</t>
  </si>
  <si>
    <t>ŠIMJACA</t>
  </si>
  <si>
    <t>OŠ Frane Petrića</t>
  </si>
  <si>
    <t>51557 Cres, Šetalište 20</t>
  </si>
  <si>
    <t>051/571 211</t>
  </si>
  <si>
    <t>Kristian Uremović</t>
  </si>
  <si>
    <t>ŠKURINJKO</t>
  </si>
  <si>
    <t>OŠ Škurinje Rijeka</t>
  </si>
  <si>
    <t>51000 Rijeka, Mihačeva draga 13</t>
  </si>
  <si>
    <t>051/511 595, 516 237</t>
  </si>
  <si>
    <t>2002/?/2012.</t>
  </si>
  <si>
    <t>Barbara Brnelić</t>
  </si>
  <si>
    <t>TehničaRI</t>
  </si>
  <si>
    <t>Tehnička škola Rijeka</t>
  </si>
  <si>
    <t>051/678 740</t>
  </si>
  <si>
    <t>ts@ss-tehnicka-ri.skole.hr</t>
  </si>
  <si>
    <t>Dijana Malinić Mihelić</t>
  </si>
  <si>
    <t>TESLIĆI</t>
  </si>
  <si>
    <t>OŠ "Nikola Tesla"</t>
  </si>
  <si>
    <t>51000 Rijeka, Trg Ivana Klobučarića 1</t>
  </si>
  <si>
    <t>051/315 226, 315 169</t>
  </si>
  <si>
    <t>tajnistvoosntesla@gmail.com</t>
  </si>
  <si>
    <t>10. 05. 2013.</t>
  </si>
  <si>
    <t>Svijetlana Brnabić</t>
  </si>
  <si>
    <t>TUNERICA</t>
  </si>
  <si>
    <t>OŠ Bakar</t>
  </si>
  <si>
    <t>51222 Bakar, Lokaj 196</t>
  </si>
  <si>
    <t>48127009867</t>
  </si>
  <si>
    <t>051/761 194</t>
  </si>
  <si>
    <t>ured@os-bakar.skole.hr</t>
  </si>
  <si>
    <t>01.03.2021.</t>
  </si>
  <si>
    <t>Maja Babnin</t>
  </si>
  <si>
    <t>TURNIĆ</t>
  </si>
  <si>
    <t>OŠ "Turnić"</t>
  </si>
  <si>
    <t>51000 Rijeka, Franje Čandeka 20</t>
  </si>
  <si>
    <t>05694325239</t>
  </si>
  <si>
    <t>051/659 480, 659 490</t>
  </si>
  <si>
    <t>Josipa Andrušić</t>
  </si>
  <si>
    <t>UČKARIĆ</t>
  </si>
  <si>
    <t xml:space="preserve">COO </t>
  </si>
  <si>
    <t>51000 Rijeka, Senjskih uskoka 2</t>
  </si>
  <si>
    <t>051/344 145, 344 146</t>
  </si>
  <si>
    <t>ured@centar-odgojiobrazovanje-ri.skole.hr</t>
  </si>
  <si>
    <t>2015/16/17/18/19/21</t>
  </si>
  <si>
    <t>Božidarka Matija Čerina</t>
  </si>
  <si>
    <t>UGIĆI</t>
  </si>
  <si>
    <t>Ugostiteljska škola</t>
  </si>
  <si>
    <t>51410 Opatija, Kumičićeva 14</t>
  </si>
  <si>
    <t>051/561 261,  561 260</t>
  </si>
  <si>
    <t>Ivana Šarić</t>
  </si>
  <si>
    <t>VEŽICA</t>
  </si>
  <si>
    <t>OŠ Vežica</t>
  </si>
  <si>
    <t>51000 Rijeka, Kvaternikova 49</t>
  </si>
  <si>
    <t>051/453 868</t>
  </si>
  <si>
    <t>tajnistvo@os-vezica-ri.skole.hr</t>
  </si>
  <si>
    <t>9. 3. 2022.</t>
  </si>
  <si>
    <t>Dolores Lisac</t>
  </si>
  <si>
    <t>VIVO</t>
  </si>
  <si>
    <t>OŠ Rikard Katalinić Jeretov</t>
  </si>
  <si>
    <t>51410 Opatija, Nova cesta 53</t>
  </si>
  <si>
    <t>051/703 910</t>
  </si>
  <si>
    <t>rkj@os-rkatalinic-jeretov-opatija.skole.hr</t>
  </si>
  <si>
    <t>Marta Blašković Randelj</t>
  </si>
  <si>
    <t>WAL</t>
  </si>
  <si>
    <t>Osnovna waldorfska škola</t>
  </si>
  <si>
    <t>51000 Rijeka, Zametska ulica 6</t>
  </si>
  <si>
    <t>051/648 350</t>
  </si>
  <si>
    <t>info@waldorf-rijeka.hr</t>
  </si>
  <si>
    <t>Ivana Keller</t>
  </si>
  <si>
    <t>ZAMETSKA BUTEGA</t>
  </si>
  <si>
    <t>OŠ Zamet</t>
  </si>
  <si>
    <t>51000 Rijeka, ul. Bože Vidasa 12</t>
  </si>
  <si>
    <t>051/261 113</t>
  </si>
  <si>
    <t>zamet@os-zamet-ri.skole.hr</t>
  </si>
  <si>
    <t>Ana Cvitak</t>
  </si>
  <si>
    <t xml:space="preserve">ZELENO SRCE </t>
  </si>
  <si>
    <t>SŠ Delnice</t>
  </si>
  <si>
    <t>51300 Delnice, Lujzinska cesta 42</t>
  </si>
  <si>
    <t>051/812 203</t>
  </si>
  <si>
    <t>ured@ss-delnice.skole.hr</t>
  </si>
  <si>
    <t xml:space="preserve">2022. </t>
  </si>
  <si>
    <t>28.09.2023.</t>
  </si>
  <si>
    <t>Ivana Lorković Pintač</t>
  </si>
  <si>
    <t>ZELENO SRCE PODMURVICA</t>
  </si>
  <si>
    <t>OŠ Podmurvice</t>
  </si>
  <si>
    <t>51000 Rijeka, Podmurvice 6</t>
  </si>
  <si>
    <t>051/678 177, 561 177</t>
  </si>
  <si>
    <t>ospodmurvice@os-podmurvice-ri.skole.hr</t>
  </si>
  <si>
    <t>Tamara Turić</t>
  </si>
  <si>
    <t>ZVONČICA</t>
  </si>
  <si>
    <t>OŠ Zvonka Cara</t>
  </si>
  <si>
    <t>51216 Crikvenica, Kotorska bb</t>
  </si>
  <si>
    <t>051/241 866</t>
  </si>
  <si>
    <t>tajnistvo@os-zvonkacara.hr</t>
  </si>
  <si>
    <t>Anja Kostanjšek Brnić</t>
  </si>
  <si>
    <t>ŽABICE</t>
  </si>
  <si>
    <t xml:space="preserve">OŠ Rudolf Strohal </t>
  </si>
  <si>
    <t>51316 Lokve, Školska 22</t>
  </si>
  <si>
    <t>051/831 213, 508 130</t>
  </si>
  <si>
    <t>Nikolina Šubić Zeneral</t>
  </si>
  <si>
    <t>ŽBELICE</t>
  </si>
  <si>
    <t>OŠ Klana</t>
  </si>
  <si>
    <t>51217 Klana, Zatrep 5</t>
  </si>
  <si>
    <t>051/ 808 279</t>
  </si>
  <si>
    <t>skola@os-klana.skole.hr</t>
  </si>
  <si>
    <t>2022//23/24/25/26</t>
  </si>
  <si>
    <t>Jelena Grbčić Samardžić</t>
  </si>
  <si>
    <t>IX. LIČKO-SENJSKA ŽUPANIJA</t>
  </si>
  <si>
    <t>FERALIĆ</t>
  </si>
  <si>
    <t>OŠ A.G. Matoša Novalja</t>
  </si>
  <si>
    <t>53291 Novalja, Zeleni put 1</t>
  </si>
  <si>
    <t>053/661 337</t>
  </si>
  <si>
    <t>ured@os-agmatosa-novalja.skole.hr</t>
  </si>
  <si>
    <t>2024/26</t>
  </si>
  <si>
    <t>MALI LIČANI</t>
  </si>
  <si>
    <t>OŠ dr. Franje Tuđmana</t>
  </si>
  <si>
    <t>53230 Korenica, Riječka 2</t>
  </si>
  <si>
    <t>053/776 512, 776 421</t>
  </si>
  <si>
    <t>Ana Vidas</t>
  </si>
  <si>
    <t>MOST</t>
  </si>
  <si>
    <t>OŠ "Anž Frankopan"</t>
  </si>
  <si>
    <t>53203 Kosinj, Gornji Kosinj 49</t>
  </si>
  <si>
    <t>053/671 015</t>
  </si>
  <si>
    <t>RIČINA</t>
  </si>
  <si>
    <t>OŠ dr. Ante Starčević Pazarište-Klanac</t>
  </si>
  <si>
    <t>53212 Klanac, Klanac 2</t>
  </si>
  <si>
    <t>053/686 002</t>
  </si>
  <si>
    <t>Ana Osmokrović, Ivana Lovrić</t>
  </si>
  <si>
    <t>SEDRA</t>
  </si>
  <si>
    <t>OŠ Plitvička jezera</t>
  </si>
  <si>
    <t>53231 Plitvička jezera, Mukinje 30</t>
  </si>
  <si>
    <t>053/774 055</t>
  </si>
  <si>
    <t>ured@os-plitvicka-jezera.skole.hr</t>
  </si>
  <si>
    <t>Ana Smrzlić</t>
  </si>
  <si>
    <t>SINJAL</t>
  </si>
  <si>
    <t>OŠ Silvija Strahimira Kranjčevića</t>
  </si>
  <si>
    <t>53270 Senj, Silvija Strahimira Kranjčevića 1</t>
  </si>
  <si>
    <t>053/881 183, 882 081</t>
  </si>
  <si>
    <t>2018/19/21/23/26</t>
  </si>
  <si>
    <t>Melita Marenić</t>
  </si>
  <si>
    <t>SOKOLAC</t>
  </si>
  <si>
    <t>OŠ Luke Perkovića Brinje</t>
  </si>
  <si>
    <t>53260 Brinje, Frankopanska 44</t>
  </si>
  <si>
    <t>053/701 202</t>
  </si>
  <si>
    <t>ured@os-lperkovica-brinje.skole.hr</t>
  </si>
  <si>
    <t>Josipa Češarek Mudrovčić</t>
  </si>
  <si>
    <t>VILA VELEBITA</t>
  </si>
  <si>
    <t>OŠ Milan Sekulić, Lovinac</t>
  </si>
  <si>
    <t>53244 Lovinac, Domovinski trg 2</t>
  </si>
  <si>
    <t>053/681 011</t>
  </si>
  <si>
    <t>os-lovinac@post.t-com.hr</t>
  </si>
  <si>
    <t>Marinka Zdunić</t>
  </si>
  <si>
    <t>VODARICA MARTA</t>
  </si>
  <si>
    <t>OŠ dr. Jure Turića</t>
  </si>
  <si>
    <t>53000 Gospić, Miroslava Kraljevića 15</t>
  </si>
  <si>
    <t xml:space="preserve">053/572 003, 560 142 </t>
  </si>
  <si>
    <t>Ana Ivanetić</t>
  </si>
  <si>
    <t>X. VIROVITIČKO-PODRAVSKA ŽUPANIJA</t>
  </si>
  <si>
    <t>BREZIĆI</t>
  </si>
  <si>
    <t>33406 Lukač, Gornje Bazje 131</t>
  </si>
  <si>
    <t>01764637621</t>
  </si>
  <si>
    <t>033/786 150</t>
  </si>
  <si>
    <t>tajnistvo@os-igkovacic-gornjebazje.skole.hr</t>
  </si>
  <si>
    <t>Natalija Bajer</t>
  </si>
  <si>
    <t>BUKVICA</t>
  </si>
  <si>
    <t>33518 Nova Bukovica, Zagrebačka 28</t>
  </si>
  <si>
    <t>033/400 396, 400 397</t>
  </si>
  <si>
    <t>skola@os-vnazora-novabukovica.skole.hr</t>
  </si>
  <si>
    <t>Kristina Horvat</t>
  </si>
  <si>
    <t>ČAĐAVIČKE LIPE</t>
  </si>
  <si>
    <t>OŠ "Davorin Trstenjak"</t>
  </si>
  <si>
    <t>33523 Čađavica, Kolodvorska 1</t>
  </si>
  <si>
    <t>033/544 200, 544 225</t>
  </si>
  <si>
    <t>2017/18/19/23/24/25/26</t>
  </si>
  <si>
    <t>Tanja Lavrnić</t>
  </si>
  <si>
    <t>GRADINA</t>
  </si>
  <si>
    <t>OŠ Gradina</t>
  </si>
  <si>
    <t>33411 Gradina, Trg kralja Zvonimira 9</t>
  </si>
  <si>
    <t>06602257174</t>
  </si>
  <si>
    <t>033/784 150, 784 159</t>
  </si>
  <si>
    <t>1957/1995.</t>
  </si>
  <si>
    <t>2015/16/17/18/19/21/22/24/25/26</t>
  </si>
  <si>
    <t>Igor Fućkar</t>
  </si>
  <si>
    <t>HLAPIĆI</t>
  </si>
  <si>
    <t>OŠ Ivane Brlić-Mažuranić Orahovica</t>
  </si>
  <si>
    <t>33515 Orahovica, Trg Tina Ujevića 1</t>
  </si>
  <si>
    <t>41708105351</t>
  </si>
  <si>
    <t>033/673 485, 673-734</t>
  </si>
  <si>
    <t>ured@os-ibmazuranic-orahovica.skole.hr</t>
  </si>
  <si>
    <t>Martina Božičević</t>
  </si>
  <si>
    <t>KOSTANJ</t>
  </si>
  <si>
    <t>SŠ Stjepana Sulimanca</t>
  </si>
  <si>
    <t>33405 Pitomača, Dravska 41</t>
  </si>
  <si>
    <t>033/782 442, 801 434</t>
  </si>
  <si>
    <t>15. 11. 2008.</t>
  </si>
  <si>
    <t>Ivana Kralj Kaučić</t>
  </si>
  <si>
    <t>MALI MIKEŠI</t>
  </si>
  <si>
    <t>COOiR Virovitica</t>
  </si>
  <si>
    <t>33000 Virovitica, Ljudevita Gaja 42</t>
  </si>
  <si>
    <t>033/725 644, 721 854</t>
  </si>
  <si>
    <t>1997.</t>
  </si>
  <si>
    <t>Ema Patrčević</t>
  </si>
  <si>
    <t>MARLJIVE RUKE</t>
  </si>
  <si>
    <t>Industrijsko-obrtnička škola Virovitica</t>
  </si>
  <si>
    <t>33000 Virovitica, Zbora narodne garde 29</t>
  </si>
  <si>
    <t>033/800-233</t>
  </si>
  <si>
    <t>ios.vtc@ss-industrijskoobrtnicka-vt.skole.hr</t>
  </si>
  <si>
    <t>Marina Nemet</t>
  </si>
  <si>
    <t>NAŠ VRT</t>
  </si>
  <si>
    <t>OŠ Mikleuš</t>
  </si>
  <si>
    <t>33514 Mikleuš, Školska 13</t>
  </si>
  <si>
    <t>033/400 297, 563 025</t>
  </si>
  <si>
    <t>Dino Mataz</t>
  </si>
  <si>
    <t>NAVIS</t>
  </si>
  <si>
    <t>Katolička OŠ u Virovitici</t>
  </si>
  <si>
    <t>33000 Virovitica, Ljudevita Patačića 3</t>
  </si>
  <si>
    <t>033/554 221</t>
  </si>
  <si>
    <t>ured@os-katolicka-vt.skole.hr</t>
  </si>
  <si>
    <t>29. 8. 2020.</t>
  </si>
  <si>
    <t>Martina Horvat</t>
  </si>
  <si>
    <t>NAZOROVI ZADRUGARI</t>
  </si>
  <si>
    <t>33000 Virovitica, T. Masaryka 21</t>
  </si>
  <si>
    <t>033/721 410</t>
  </si>
  <si>
    <t>ured@os-vnazor-vt.skole.hr</t>
  </si>
  <si>
    <t>Vesna Đurčević Jović</t>
  </si>
  <si>
    <t>OBRTNIK</t>
  </si>
  <si>
    <t>Industrijsko-obrtnička škola Slatina</t>
  </si>
  <si>
    <t>33520 Slatina, Trg Ruđera Boškovića 5A</t>
  </si>
  <si>
    <t>033/492 510, 492 513</t>
  </si>
  <si>
    <t>Tanja Nikšić</t>
  </si>
  <si>
    <t>POD LIPOM</t>
  </si>
  <si>
    <t>OŠ Voćin</t>
  </si>
  <si>
    <t>33522 Voćin, Trg Gospe Voćinske 2</t>
  </si>
  <si>
    <t>033/565 124</t>
  </si>
  <si>
    <t>ravnatelj@os-vocin.skole.hr</t>
  </si>
  <si>
    <t>06. 04. 2018.</t>
  </si>
  <si>
    <t>Anamarija Banovac</t>
  </si>
  <si>
    <t>SEKVOJA</t>
  </si>
  <si>
    <t>33520 Slatina, N.Š.Zrinskog 2</t>
  </si>
  <si>
    <t>033/551 214</t>
  </si>
  <si>
    <t>2015/16/17/18/19/20/21/23/25</t>
  </si>
  <si>
    <t>Tatjana Lulić Prpić</t>
  </si>
  <si>
    <t>SLATINA</t>
  </si>
  <si>
    <t>SŠ Marka Marulića</t>
  </si>
  <si>
    <t>33520 Slatina, Trg R. Boškovića 16</t>
  </si>
  <si>
    <t>033/551 449, 551 651</t>
  </si>
  <si>
    <t>Željka Venus</t>
  </si>
  <si>
    <t>ŠPIŠIĆI</t>
  </si>
  <si>
    <t xml:space="preserve">OŠ August Cesarec </t>
  </si>
  <si>
    <t>33404 Špišić Bukovica, Vladimira Nazora 1</t>
  </si>
  <si>
    <t>033/716 444</t>
  </si>
  <si>
    <t>Vesna Matovina</t>
  </si>
  <si>
    <t>VUČICA</t>
  </si>
  <si>
    <t>SŠ “Stjepan Ivšić”</t>
  </si>
  <si>
    <t>033/673 482</t>
  </si>
  <si>
    <t>2016/17/18/19/20/21/23/24/25/26</t>
  </si>
  <si>
    <t>Mirko Kufner</t>
  </si>
  <si>
    <t>ZALATHNUK</t>
  </si>
  <si>
    <t>33520 Slatina, Dobriše Cesarića 24</t>
  </si>
  <si>
    <t>033/551 213, 400 085</t>
  </si>
  <si>
    <t>2015/16/17/18/21/23/25/26</t>
  </si>
  <si>
    <t>Marija Majer</t>
  </si>
  <si>
    <t>ZDENAC</t>
  </si>
  <si>
    <t>33513 Zdenci, Školska 2</t>
  </si>
  <si>
    <t>033/646 009</t>
  </si>
  <si>
    <t>ured@os-igkovacic-zdenci.skole.hr</t>
  </si>
  <si>
    <t>2024//25</t>
  </si>
  <si>
    <t>Zrinka Habuda Ličinić</t>
  </si>
  <si>
    <t>XI. POŽEŠKO-SLAVONSKA ŽUPANIJA</t>
  </si>
  <si>
    <t>BANOVAC</t>
  </si>
  <si>
    <t>OŠ braće Radića Pakrac</t>
  </si>
  <si>
    <t>34550 Pakrac, Bolnička 55</t>
  </si>
  <si>
    <t>034/411 277, 411 205</t>
  </si>
  <si>
    <t>ured@os-brace-radica-pakrac.skole.hr</t>
  </si>
  <si>
    <t>Maja Zorić</t>
  </si>
  <si>
    <t>CUCURBITA</t>
  </si>
  <si>
    <t>OŠ Dragutina Lermana</t>
  </si>
  <si>
    <t xml:space="preserve">34322 Brestovac, Požeška 45 </t>
  </si>
  <si>
    <t>034/241 004</t>
  </si>
  <si>
    <t>ured@os-dlermana-brestovac.skole.hr</t>
  </si>
  <si>
    <t>Antonija Rajič</t>
  </si>
  <si>
    <t>GRETA</t>
  </si>
  <si>
    <t>OŠ Zdenka Turkovića</t>
  </si>
  <si>
    <t>34340 Kutjevo, Republike Hrvatske 26</t>
  </si>
  <si>
    <t>034/255 088</t>
  </si>
  <si>
    <t>skola@os-zturkovica-kutjevo.skole.hr</t>
  </si>
  <si>
    <t>Marijana Karničnik</t>
  </si>
  <si>
    <t>LIPA</t>
  </si>
  <si>
    <t>OŠ Lipik</t>
  </si>
  <si>
    <t>34551 Lipik, Školska 25</t>
  </si>
  <si>
    <t>034/421 486</t>
  </si>
  <si>
    <t>osnovna.skola.lipik@oslipik.tcloud.hr</t>
  </si>
  <si>
    <t>Anita Dujić</t>
  </si>
  <si>
    <t>MLADOST</t>
  </si>
  <si>
    <t>34308 Jakšić, Kolodvorska 2</t>
  </si>
  <si>
    <t xml:space="preserve">034/257 134 </t>
  </si>
  <si>
    <t>mladost-jaksic@os-mladost-jaksic.skole.hr</t>
  </si>
  <si>
    <t xml:space="preserve">1963/2001/2018  </t>
  </si>
  <si>
    <t>Marta Gašparić</t>
  </si>
  <si>
    <t>NEVEN</t>
  </si>
  <si>
    <t>OŠ fra. Kaje Adžića</t>
  </si>
  <si>
    <t>34310 Pleternica, Školska bb</t>
  </si>
  <si>
    <t>034/251 040</t>
  </si>
  <si>
    <t>skola@os-frakajeadzica-pleternica.skole.hr</t>
  </si>
  <si>
    <t>23. 05. 2014.</t>
  </si>
  <si>
    <t>Sanja Grbeš</t>
  </si>
  <si>
    <t>OŠ I.G.Kovačić</t>
  </si>
  <si>
    <t>34330 Velika, Trg bana Josipa Jelačića 7</t>
  </si>
  <si>
    <t>034/233–030</t>
  </si>
  <si>
    <t>ured@os-igkovacic-velika.skole.hr</t>
  </si>
  <si>
    <t>Lorena Bognar</t>
  </si>
  <si>
    <t>OŠ Antuna Kanižlića</t>
  </si>
  <si>
    <t>34000 Požega, Antuna Kanižlića 2</t>
  </si>
  <si>
    <t>03089519494</t>
  </si>
  <si>
    <t>034/312 030</t>
  </si>
  <si>
    <t>akanizlica@os-akanizlica-pozega.skole.hr</t>
  </si>
  <si>
    <t>Neven Marković</t>
  </si>
  <si>
    <t>PER ASPERA AD ASTRA</t>
  </si>
  <si>
    <t>34350 Čaglin, Vladimira Nazora 3</t>
  </si>
  <si>
    <t>034/221 028, 221-342</t>
  </si>
  <si>
    <t>os-caglin@os-sradica-caglin.skole.hr</t>
  </si>
  <si>
    <t>Mirta Žiška</t>
  </si>
  <si>
    <t>PRILIKA ZA SVE</t>
  </si>
  <si>
    <t>OŠ Julija Kempfa (i redovni i posebni program)</t>
  </si>
  <si>
    <t>34000 Požega, dr. Franje Tuđmana 2</t>
  </si>
  <si>
    <t>034/273 799, 312 826</t>
  </si>
  <si>
    <t>skola@os-jkempfa-pozega.skole.hr</t>
  </si>
  <si>
    <t>Mirela Prskavac</t>
  </si>
  <si>
    <t>RATARNICA</t>
  </si>
  <si>
    <t>Poljoprivredno-prehrambena škola Požega</t>
  </si>
  <si>
    <t>34000 Požega, Ratarnička br. 3</t>
  </si>
  <si>
    <t>034/274 324</t>
  </si>
  <si>
    <t>ured@ss-poljoprivrednoprehrambena-pozega.skole.hr</t>
  </si>
  <si>
    <t>Mirela Višaticki</t>
  </si>
  <si>
    <t>OŠ Dobriša Cesarić, Požega</t>
  </si>
  <si>
    <t>34000 Požega, Slavonska 8</t>
  </si>
  <si>
    <t>034/271 716</t>
  </si>
  <si>
    <t>skola@os-dcesaric-pozega.skole.hr</t>
  </si>
  <si>
    <t>23. 08. 2023.</t>
  </si>
  <si>
    <t>Maja Burić</t>
  </si>
  <si>
    <t>SREDNJA ŠKOLA PAKRAC</t>
  </si>
  <si>
    <t>Srednja škola Pakrac</t>
  </si>
  <si>
    <t>34550 Pakrac, Bolnička ulica 59</t>
  </si>
  <si>
    <t>034/440 000, 440 006</t>
  </si>
  <si>
    <t>ravnatelj@ss-pakrac.skole.hr</t>
  </si>
  <si>
    <t>1955.</t>
  </si>
  <si>
    <t>Ankica Sedlaček</t>
  </si>
  <si>
    <t>SVETI JOSIP</t>
  </si>
  <si>
    <t>Katolička osnovna škola u Požegi</t>
  </si>
  <si>
    <t>34000 Požega, Ulica pape Ivana Pavla II. 6</t>
  </si>
  <si>
    <t>034/312 060</t>
  </si>
  <si>
    <t>kos@kospz.hr</t>
  </si>
  <si>
    <t>Žana Kajinić</t>
  </si>
  <si>
    <t>TRENK</t>
  </si>
  <si>
    <t>34330 Velika (Trenkovo), Mlinska 3</t>
  </si>
  <si>
    <t>034/236 023</t>
  </si>
  <si>
    <t>skola@os-vnazor-trenkovo.skole.hr</t>
  </si>
  <si>
    <t>22.05. 2020.</t>
  </si>
  <si>
    <t>Marijana Gal Cvijetović</t>
  </si>
  <si>
    <t>VilKo</t>
  </si>
  <si>
    <t>OŠ Vilima Korajca</t>
  </si>
  <si>
    <t>34334 Kaptol, Trg dr. Franje Tuđmana 3</t>
  </si>
  <si>
    <t>034/231 709</t>
  </si>
  <si>
    <t>ured@os-vkorajca-kaptol.skole.hr</t>
  </si>
  <si>
    <t>Maja Alaber</t>
  </si>
  <si>
    <t>VITEZ</t>
  </si>
  <si>
    <t>OŠ Grigora Viteza</t>
  </si>
  <si>
    <t>34543 Poljana (Lipik), Antunovačka 29</t>
  </si>
  <si>
    <t>034/431 403</t>
  </si>
  <si>
    <t>ured@os-gviteza-poljana.skole.hr</t>
  </si>
  <si>
    <t>Ivana Štefančić Lipovac</t>
  </si>
  <si>
    <t>XII. BRODSKO-POSAVSKA ŽUPANIJA</t>
  </si>
  <si>
    <t>AnMaRe</t>
  </si>
  <si>
    <t>OŠ 'Antun Matija Reljković'</t>
  </si>
  <si>
    <t>35254 Bebrina, Bebrina 48b</t>
  </si>
  <si>
    <t>035/433-106</t>
  </si>
  <si>
    <t>os-bebrina@os-amreljkovic-bebrina.skole.hr</t>
  </si>
  <si>
    <t>Marija Rosandić</t>
  </si>
  <si>
    <t>BIJELI JELEN</t>
  </si>
  <si>
    <t>35000 Slavonski Brod, F. Marinića 9</t>
  </si>
  <si>
    <t>04275998510</t>
  </si>
  <si>
    <t>035 266 469</t>
  </si>
  <si>
    <t>os-vnazor-sb@os-vnazor-sb.skole.hr</t>
  </si>
  <si>
    <t>Luka Barišić</t>
  </si>
  <si>
    <t>BRDO JABUKA</t>
  </si>
  <si>
    <t>35420 Staro Petrovo Selo, Adžamovci, Stjepana Radića 3</t>
  </si>
  <si>
    <t>035/342 317, 342 179</t>
  </si>
  <si>
    <t>OŠ Dragalić</t>
  </si>
  <si>
    <t>35428 Dragalić, Trg sv. Ivana Krstitelja 3</t>
  </si>
  <si>
    <t>035/376 249</t>
  </si>
  <si>
    <t>Kristina Peterlik</t>
  </si>
  <si>
    <t>DOMAĆI</t>
  </si>
  <si>
    <t>OŠ Ivana Brlić Mažuranić</t>
  </si>
  <si>
    <t>35000 Slavonski Brod, Zagrebačka 78</t>
  </si>
  <si>
    <t>035/272 641</t>
  </si>
  <si>
    <t>skola@os-ibmazuranic-sb.skole.hr</t>
  </si>
  <si>
    <t xml:space="preserve">5.7.2021. </t>
  </si>
  <si>
    <t>Ivan Bešlić</t>
  </si>
  <si>
    <t>35400 Nova Gradiška, Ljudevita Gaja 24</t>
  </si>
  <si>
    <t>035/361 612, 361 377</t>
  </si>
  <si>
    <t>Ljuba Jakić</t>
  </si>
  <si>
    <t>INOVARE</t>
  </si>
  <si>
    <t>Tehnička škola</t>
  </si>
  <si>
    <t>35000 Slavonski Brod, E. Kumičića 55</t>
  </si>
  <si>
    <t>035/ 411 478</t>
  </si>
  <si>
    <t>tssb@tssb.hr</t>
  </si>
  <si>
    <t>2019/20/21/22/23/24/26</t>
  </si>
  <si>
    <t>Matej Balentović</t>
  </si>
  <si>
    <t>ISKRICE</t>
  </si>
  <si>
    <t>OŠ "Mato Lovrak"</t>
  </si>
  <si>
    <t>35400 Nova Gradiška, Maksimilijana Benkovića 39</t>
  </si>
  <si>
    <t>035/361 933, 331 841</t>
  </si>
  <si>
    <t>15. 01. 2010.</t>
  </si>
  <si>
    <t>Iva Sertić Samac</t>
  </si>
  <si>
    <t>LIPOVICA</t>
  </si>
  <si>
    <t>OŠ "Matija Gubec"</t>
  </si>
  <si>
    <t>35404 Cernik, Školska 20</t>
  </si>
  <si>
    <t>035/369 003</t>
  </si>
  <si>
    <t>Katja Meseš</t>
  </si>
  <si>
    <t>MAR</t>
  </si>
  <si>
    <t>OŠ Matija Antun Relković Davor</t>
  </si>
  <si>
    <t>35425 Davor, Ignjata Brlića 1</t>
  </si>
  <si>
    <t>035/347 475</t>
  </si>
  <si>
    <t>os-davor@os-mareljkovic-davor.skole.hr</t>
  </si>
  <si>
    <t>Zlata Šmit</t>
  </si>
  <si>
    <t>MEŠTRIĆI</t>
  </si>
  <si>
    <t>OŠ Ivan Meštrović</t>
  </si>
  <si>
    <t>35210 Vrpolje, Bana J. Jelačića 50</t>
  </si>
  <si>
    <t>035/439 145</t>
  </si>
  <si>
    <t>ured@os-imestrovic-vrpolje.skole.hr</t>
  </si>
  <si>
    <t>Silvija Damjanović</t>
  </si>
  <si>
    <t>OSVIT</t>
  </si>
  <si>
    <t>OŠ Okučani</t>
  </si>
  <si>
    <t>35430 Okučani, A. Stepinca 5</t>
  </si>
  <si>
    <t>05479459274</t>
  </si>
  <si>
    <t>035/371 033, 371 087</t>
  </si>
  <si>
    <t>1957/1991/1998.</t>
  </si>
  <si>
    <t>Željka Šebelić-Pejaković</t>
  </si>
  <si>
    <t>PČELA</t>
  </si>
  <si>
    <t>OŠ "Ivan Filipović"</t>
  </si>
  <si>
    <t>35221 Velika Kopanica, Presvetog Trojstva 15</t>
  </si>
  <si>
    <t>035/477 315, 477 315</t>
  </si>
  <si>
    <t>ured@os-ifilipovic-velikakopanica.skole.hr</t>
  </si>
  <si>
    <t>Jelka Banovac</t>
  </si>
  <si>
    <t>PERLICA</t>
  </si>
  <si>
    <t>OŠ "Antun Mihanović"</t>
  </si>
  <si>
    <t>35410 Nova Kapela, S.Radića 156, Betrina</t>
  </si>
  <si>
    <t>035/384 017</t>
  </si>
  <si>
    <t>2018/19/20/21/22/24/26</t>
  </si>
  <si>
    <t>Maja Đorđev Valenta (zamjena Maja Đorđev Valenta)</t>
  </si>
  <si>
    <t>PLETENICA</t>
  </si>
  <si>
    <t>OŠ Hugo Badalić</t>
  </si>
  <si>
    <t>35000 Slavonski Brod, Borovska 3</t>
  </si>
  <si>
    <t>035/446-015</t>
  </si>
  <si>
    <t>2020/21/22/23/24/25</t>
  </si>
  <si>
    <t>Ivana Markeljević</t>
  </si>
  <si>
    <t>PRAVI IZBOR</t>
  </si>
  <si>
    <t>OŠ "Ljudevit Gaj"</t>
  </si>
  <si>
    <t>35257 Lužani, Vladimira Nazora 59</t>
  </si>
  <si>
    <t>035/436 224</t>
  </si>
  <si>
    <t>Martina Štimac</t>
  </si>
  <si>
    <t>SAVA</t>
  </si>
  <si>
    <t>OŠ Stjepan Radić</t>
  </si>
  <si>
    <t>35213 Oprisavci, Trg Sv. Križa 19</t>
  </si>
  <si>
    <t>87557630088</t>
  </si>
  <si>
    <t>035/227 122</t>
  </si>
  <si>
    <t>ured@os-sradic-oprisavci.skole.hr</t>
  </si>
  <si>
    <t>Marijana Štefanac</t>
  </si>
  <si>
    <t>STARČEVIĆ</t>
  </si>
  <si>
    <t>OŠ Ante Starčevića</t>
  </si>
  <si>
    <t>35403 Rešetari, V. Nazora 23</t>
  </si>
  <si>
    <t>035/367 219</t>
  </si>
  <si>
    <t>ured@os-astarcevic-resetari.skole.hr</t>
  </si>
  <si>
    <t>Jasmina Zelenika</t>
  </si>
  <si>
    <t>ŠEGRT</t>
  </si>
  <si>
    <t xml:space="preserve">Industrijsko-obrtnička škola Nova Gradiška </t>
  </si>
  <si>
    <t>35400 Nova Gradiška, Ljudevita Gaja 22</t>
  </si>
  <si>
    <t>035/361 459, 362 696</t>
  </si>
  <si>
    <t>Marija Blažević</t>
  </si>
  <si>
    <t>SLAVONSKA KOŠARICA</t>
  </si>
  <si>
    <t>OŠ "Milan Amruš" (posebni program)</t>
  </si>
  <si>
    <t>35000 Slavonski Brod, Ul. Nikole Zrinskog 100</t>
  </si>
  <si>
    <t>035/402 900, 447 034</t>
  </si>
  <si>
    <t>Jasna Biljan</t>
  </si>
  <si>
    <t>SUNCOKRETI</t>
  </si>
  <si>
    <t>OŠ dr. Stjepan Ilijašević Oriovac</t>
  </si>
  <si>
    <t>35250 Oriovac, Frankopanska 97</t>
  </si>
  <si>
    <t>035/431-017</t>
  </si>
  <si>
    <t>tajnistvo@os-silijasevic-oriovac.skole.hr</t>
  </si>
  <si>
    <t>2023/24/25</t>
  </si>
  <si>
    <t>Elizabeta Klaić</t>
  </si>
  <si>
    <t>TKANICA</t>
  </si>
  <si>
    <t>SŠ Matije Antuna Reljkovića</t>
  </si>
  <si>
    <t>35000 Slavonski Brod, Ivana Cankara 76</t>
  </si>
  <si>
    <t>035 255 697</t>
  </si>
  <si>
    <t>1989.</t>
  </si>
  <si>
    <t>Mario Vukasović</t>
  </si>
  <si>
    <t>VIJOJLICA</t>
  </si>
  <si>
    <t>OŠ Viktor Car Emin</t>
  </si>
  <si>
    <t>35124 Donji Andrijevci, Trg kralja Tomislava 8</t>
  </si>
  <si>
    <t>035/471 102</t>
  </si>
  <si>
    <t>skola@os-vcemin-donjiandrijevci-skole.hr</t>
  </si>
  <si>
    <t>2025/</t>
  </si>
  <si>
    <t>Ana Jularić</t>
  </si>
  <si>
    <t>ZLATNO KLASJE</t>
  </si>
  <si>
    <t>OŠ Sibinjskih žrtava</t>
  </si>
  <si>
    <t>35252 Sibinj, Ul. 108 brigade ZNG HV br. 4</t>
  </si>
  <si>
    <t>035/425 297, 425 157</t>
  </si>
  <si>
    <t>skola_sibinj@os-sibinjskihzrtava-sibinj.skole.hr</t>
  </si>
  <si>
    <t>1969/1991/1995</t>
  </si>
  <si>
    <t>Tajana Kovačević</t>
  </si>
  <si>
    <t>ZUIŠ</t>
  </si>
  <si>
    <t>Industrijsko - obrtnička škola</t>
  </si>
  <si>
    <t>35000 Slavonski Brod, Ivana pl.Trnskog 23</t>
  </si>
  <si>
    <t>035/ 410 544</t>
  </si>
  <si>
    <t>industrijskoobrtnickaskola@optinet.hr</t>
  </si>
  <si>
    <t>Ana Osmeričić</t>
  </si>
  <si>
    <t>ZVEČAJ</t>
  </si>
  <si>
    <t>OŠ Vjekoslav Klaić</t>
  </si>
  <si>
    <t>35254 Garčin, Trg kralja Tomislava 75</t>
  </si>
  <si>
    <t>035/416 495</t>
  </si>
  <si>
    <t>ured@os-vklaic-garcin.skole.hr</t>
  </si>
  <si>
    <t>Božidar Bosančić</t>
  </si>
  <si>
    <t>XIII. ZADARSKA ŽUPANIJA</t>
  </si>
  <si>
    <t>ALBAMARIS</t>
  </si>
  <si>
    <t>SŠ Biograd na Moru</t>
  </si>
  <si>
    <t>23210 Biograd na Moru, Augusta Šenoe 29</t>
  </si>
  <si>
    <t>023/383 278</t>
  </si>
  <si>
    <t>ssbnm@ss-biogradnamoru.skloe.hr</t>
  </si>
  <si>
    <t>24.09.2025.</t>
  </si>
  <si>
    <t>Marin Banović</t>
  </si>
  <si>
    <t>ARBANASI</t>
  </si>
  <si>
    <t>OŠ Krune Krstića</t>
  </si>
  <si>
    <t>23000 Zadar, Trg Gospe Loretske 3</t>
  </si>
  <si>
    <t>023/224 800</t>
  </si>
  <si>
    <t>Zorka Bebić Tokić</t>
  </si>
  <si>
    <t>BODULI</t>
  </si>
  <si>
    <t>23264 Neviđane, Neviđane bb</t>
  </si>
  <si>
    <t>023/269 288</t>
  </si>
  <si>
    <t>2016/17/17/18/19/20/22/23/24/25/26</t>
  </si>
  <si>
    <t>Marija Bobić</t>
  </si>
  <si>
    <t>BRIST</t>
  </si>
  <si>
    <t>OŠ Poličnik</t>
  </si>
  <si>
    <t>23241 Poličnik, dr. Franje Tuđmana 68</t>
  </si>
  <si>
    <t>023/354 469</t>
  </si>
  <si>
    <t>ured@os-policnik.skole.hr</t>
  </si>
  <si>
    <t>Mirjana Barbaroša</t>
  </si>
  <si>
    <t>BURA</t>
  </si>
  <si>
    <t>OŠ Obrovac</t>
  </si>
  <si>
    <t>23450 Obrovac, Bana Josipa jelačića 13</t>
  </si>
  <si>
    <t>023/689 059, 689 417</t>
  </si>
  <si>
    <t>Domagoj Šare</t>
  </si>
  <si>
    <t>CEROVAC</t>
  </si>
  <si>
    <t>OŠ Nikole Tesle, Gračac</t>
  </si>
  <si>
    <t>23440 Gračac, Školska 12</t>
  </si>
  <si>
    <t>023/773 084</t>
  </si>
  <si>
    <t>ured@os-ntesle-gracac.skole.hr</t>
  </si>
  <si>
    <t>Slavica Miočić</t>
  </si>
  <si>
    <t>CVITARAŠI</t>
  </si>
  <si>
    <t>23420 Lišane Ostrovičke, Lišane Ostrovičke 220</t>
  </si>
  <si>
    <t>023/661 128</t>
  </si>
  <si>
    <t>ured@os-igkovacic-lisaneostrovicke.skole.hr</t>
  </si>
  <si>
    <t>14. 02. 2023.</t>
  </si>
  <si>
    <t>Andro Banovac</t>
  </si>
  <si>
    <t>ČELE</t>
  </si>
  <si>
    <t>OŠ Jurja Barakovića</t>
  </si>
  <si>
    <t>23248 Ražanac, Ražanac X 9</t>
  </si>
  <si>
    <t>023/651 110</t>
  </si>
  <si>
    <t>ured@os-jbarakovica-razanac.skole.hr</t>
  </si>
  <si>
    <t>2019/21/24/25/26</t>
  </si>
  <si>
    <t>Ivana Buljat</t>
  </si>
  <si>
    <t>ĐARDIN</t>
  </si>
  <si>
    <t>OŠ Sveti Filip i Jakov</t>
  </si>
  <si>
    <t>23207 Sveti Filip i Jakov, Mala ulica bb</t>
  </si>
  <si>
    <t>023/389 611</t>
  </si>
  <si>
    <t>Ljiljana Kadija Pulić</t>
  </si>
  <si>
    <t>ĐIRAN</t>
  </si>
  <si>
    <t>OŠ Šime Budinića</t>
  </si>
  <si>
    <t>23000 Zadar, Put Šimunova 4</t>
  </si>
  <si>
    <t>023/305 435, 309 010</t>
  </si>
  <si>
    <t>Jasmina Sandalić</t>
  </si>
  <si>
    <t>FORTICA</t>
  </si>
  <si>
    <t>OŠ Novigrad</t>
  </si>
  <si>
    <t>23312 Novigrad, Butka Kurjakovića 7</t>
  </si>
  <si>
    <t>08993869784</t>
  </si>
  <si>
    <t>023/375 600</t>
  </si>
  <si>
    <t>ured@os-novigrad.skole.hr</t>
  </si>
  <si>
    <t>Damir Keran</t>
  </si>
  <si>
    <t>LAVANDA</t>
  </si>
  <si>
    <t>OŠ Biograd</t>
  </si>
  <si>
    <t>23210 Biograd na moru, Dr. Franje Tuđmana 27</t>
  </si>
  <si>
    <t>023/385 024, 383 030</t>
  </si>
  <si>
    <t>Vanja Peraić</t>
  </si>
  <si>
    <t>OŠ Šimuna Kožičića Benje</t>
  </si>
  <si>
    <t>23000 Zadar, Asje Petričić 7</t>
  </si>
  <si>
    <t>023/331 177</t>
  </si>
  <si>
    <t xml:space="preserve">ured@os-skbenje-zd.skole.hr </t>
  </si>
  <si>
    <t>2019</t>
  </si>
  <si>
    <t>18.1.2020.</t>
  </si>
  <si>
    <t>Katarina Markulin</t>
  </si>
  <si>
    <t>MARAŠKA</t>
  </si>
  <si>
    <t>OŠ Bartula Kašića Zadar</t>
  </si>
  <si>
    <t>23000 Zadar, Bribirski prilaz 2</t>
  </si>
  <si>
    <t>07457010076</t>
  </si>
  <si>
    <t>023/321 397, 323 620</t>
  </si>
  <si>
    <t>ured@os-bkasica-zadar.skole.hr</t>
  </si>
  <si>
    <t>Dušanka Dujić</t>
  </si>
  <si>
    <t>MASLINA</t>
  </si>
  <si>
    <t>OŠ Privlaka</t>
  </si>
  <si>
    <t>23233 Privlaka, Ivana Pavla II. 53</t>
  </si>
  <si>
    <t>023/367 367</t>
  </si>
  <si>
    <t>2015/16/17/19/19/24/25/26</t>
  </si>
  <si>
    <t>Šime Miočić</t>
  </si>
  <si>
    <t>23223 Škabrnja, Put Marinovca 9</t>
  </si>
  <si>
    <t>023/637 256</t>
  </si>
  <si>
    <t>ured@os-vnazora-skabrnja.skole.hr</t>
  </si>
  <si>
    <t>Mara Rogić</t>
  </si>
  <si>
    <t>MLADE RUKE</t>
  </si>
  <si>
    <t>OŠ Petra Preradovića Zadar</t>
  </si>
  <si>
    <t>23000 Zadar, Trg Petra Preradovića 1</t>
  </si>
  <si>
    <t>023/212 727</t>
  </si>
  <si>
    <t>ured@os-ppreradovica-zd.skole.hr</t>
  </si>
  <si>
    <t>Jelena Marcelić</t>
  </si>
  <si>
    <t>MOBA</t>
  </si>
  <si>
    <t xml:space="preserve">23205 Bibinje, Gumla bb </t>
  </si>
  <si>
    <t>023/261 161</t>
  </si>
  <si>
    <t>ured@os-sradica-bibinje.skole.hr</t>
  </si>
  <si>
    <t>2015/16/17/18/19/21/22/24/25</t>
  </si>
  <si>
    <t>Miljana Ćavar Radić</t>
  </si>
  <si>
    <t>MOCIRE</t>
  </si>
  <si>
    <t>OŠ Voštarnica (posebni program)</t>
  </si>
  <si>
    <t>23000 Zadar, Ivana Meštrovića 3</t>
  </si>
  <si>
    <t>023/333 945</t>
  </si>
  <si>
    <t>MOGUNJA</t>
  </si>
  <si>
    <t>OŠ Valentin Klarin</t>
  </si>
  <si>
    <t>23273 Preko, otok Ugljan, Put sv. Mihovila 1</t>
  </si>
  <si>
    <t>023/286 305</t>
  </si>
  <si>
    <t>Jasminka Dubravica</t>
  </si>
  <si>
    <t>MORKICA</t>
  </si>
  <si>
    <t>OŠ braće Ribar</t>
  </si>
  <si>
    <t>23242 Posedarje, Športska 3</t>
  </si>
  <si>
    <t>023/266 144</t>
  </si>
  <si>
    <t>os-posedarje@os-brace-ribar-posedarje.skole.hr</t>
  </si>
  <si>
    <t>Anita Vedrić</t>
  </si>
  <si>
    <t xml:space="preserve">NOVA                                   </t>
  </si>
  <si>
    <t>Privatna OŠ Nova</t>
  </si>
  <si>
    <t>23000 Zadar, Splitska 1</t>
  </si>
  <si>
    <t>023/337 332</t>
  </si>
  <si>
    <t>2015/17/18/19/20/21/23/24/25</t>
  </si>
  <si>
    <t>Ira Milutin</t>
  </si>
  <si>
    <t>OKUSI ŠKOLU</t>
  </si>
  <si>
    <t xml:space="preserve">Hotelijersko-turističa i ugostiteljska škola </t>
  </si>
  <si>
    <t>23000 Zadar, A.G. Matoša 40</t>
  </si>
  <si>
    <t>023/335 295</t>
  </si>
  <si>
    <t>htus@htus.htnet.hr</t>
  </si>
  <si>
    <t>Josipa Škalabrin</t>
  </si>
  <si>
    <t>ORKULA</t>
  </si>
  <si>
    <t xml:space="preserve">OŠ Pakoštane </t>
  </si>
  <si>
    <t>23211 Pakoštane, Bana Josipa Jelačića 1</t>
  </si>
  <si>
    <t>023/381 042</t>
  </si>
  <si>
    <t>2019/20/21/22/23/25</t>
  </si>
  <si>
    <t>Ivo Ćirak</t>
  </si>
  <si>
    <t>OTUČA</t>
  </si>
  <si>
    <t>Srednja škola Gračac</t>
  </si>
  <si>
    <t>23440 Gračac, Školska 8</t>
  </si>
  <si>
    <t>03363221827</t>
  </si>
  <si>
    <t>023/773 870</t>
  </si>
  <si>
    <t>Sandra Fulanović</t>
  </si>
  <si>
    <t>PALATIUM</t>
  </si>
  <si>
    <t>OŠ Franka Lisice Polača</t>
  </si>
  <si>
    <t>23423 Polača, Polača 140</t>
  </si>
  <si>
    <t>023/662 166</t>
  </si>
  <si>
    <t>ured@os-polaca.skole.hr</t>
  </si>
  <si>
    <t>11.04.2023.</t>
  </si>
  <si>
    <t>Mateo Torić</t>
  </si>
  <si>
    <t>OŠ "Petar Zoranić"</t>
  </si>
  <si>
    <t>23422 Stankovci, Stankovci 222</t>
  </si>
  <si>
    <t>023/380 171, 380 458</t>
  </si>
  <si>
    <t>PETAR LORINI</t>
  </si>
  <si>
    <t>OŠ Petar Lorini</t>
  </si>
  <si>
    <t>23281 Sali, Sali III 20, Dugi otok</t>
  </si>
  <si>
    <t>023/377 556</t>
  </si>
  <si>
    <t>ured@ospetarlorini.hr</t>
  </si>
  <si>
    <t>09. 03. 2022.</t>
  </si>
  <si>
    <t>Marija Aunedi</t>
  </si>
  <si>
    <t>ROČELICA</t>
  </si>
  <si>
    <t>OŠ Jurja Dalmatinca</t>
  </si>
  <si>
    <t>23250 Pag, Ante Starčevića 10</t>
  </si>
  <si>
    <t>023/611 517, 611 455</t>
  </si>
  <si>
    <t>2015/16/17/18/19/20/21/23/24/25</t>
  </si>
  <si>
    <t>Željka Zubović</t>
  </si>
  <si>
    <t>SALVIA</t>
  </si>
  <si>
    <t>Medicinska škola Ante Kuzmanića - Zadar</t>
  </si>
  <si>
    <t>23000 Zadar, dr. Franje Tuđmana 24/G</t>
  </si>
  <si>
    <t>023/335 300</t>
  </si>
  <si>
    <t>tajnistvo@medskolazd.hr</t>
  </si>
  <si>
    <t>Mariana Lekšić</t>
  </si>
  <si>
    <t>SLANI ŠKOJ</t>
  </si>
  <si>
    <t xml:space="preserve">SŠ Bartula Kašića, Pag </t>
  </si>
  <si>
    <t>23250 Pag, Ante Starčevića 9</t>
  </si>
  <si>
    <t>023/600 270</t>
  </si>
  <si>
    <t>Ivana Holubec Škunca</t>
  </si>
  <si>
    <t>SOLIDUS</t>
  </si>
  <si>
    <t>Ekonomska-birotehnička i trgovačka škola Zadar</t>
  </si>
  <si>
    <t>23000 Zadar, Antuna Gustava Matoša 40</t>
  </si>
  <si>
    <t>04405149472</t>
  </si>
  <si>
    <t>023/331 221</t>
  </si>
  <si>
    <t>ekonomska@ebt-zadar.hr</t>
  </si>
  <si>
    <t>2021/22/23/24/25</t>
  </si>
  <si>
    <t>Sandra Bijelić Pajović</t>
  </si>
  <si>
    <t>TOČAK</t>
  </si>
  <si>
    <t>OŠ Zemunik</t>
  </si>
  <si>
    <t>23222 Zemunik Donji, I. Ulica br. 20</t>
  </si>
  <si>
    <t>023/351 007, 351 640</t>
  </si>
  <si>
    <t>Andrea Maloča</t>
  </si>
  <si>
    <t>TRAVERSA</t>
  </si>
  <si>
    <t>OŠ Petra Zoranića</t>
  </si>
  <si>
    <t>23243 Jasenice, Petra Zoranića 37, Maslenica</t>
  </si>
  <si>
    <t>023/655 621, 655 379</t>
  </si>
  <si>
    <t>13. 12. 2014.</t>
  </si>
  <si>
    <t>2015/16/17/18/19/21/22/23</t>
  </si>
  <si>
    <t>Ruža Knez</t>
  </si>
  <si>
    <t>VITRENIK</t>
  </si>
  <si>
    <t>OŠ Starigrad</t>
  </si>
  <si>
    <t>23244 Starigrad, Jose Dokoze 30</t>
  </si>
  <si>
    <t>023/369 153, 369 206</t>
  </si>
  <si>
    <t>Ana Katalinić Bach</t>
  </si>
  <si>
    <t>VLASTELICA</t>
  </si>
  <si>
    <t>OŠ Petar Zoranić</t>
  </si>
  <si>
    <t>23232 Nin, ul. dr. Franje Tuđmana 3</t>
  </si>
  <si>
    <t>03918739947</t>
  </si>
  <si>
    <t>023/ 264 023</t>
  </si>
  <si>
    <t>ured@os-pzoranic-nin.skole.hr</t>
  </si>
  <si>
    <t>Denisa Špar</t>
  </si>
  <si>
    <t>VRIDNE RUKE</t>
  </si>
  <si>
    <t>Poljoprivredna, prehrambena i veterinarska škola Stanka Ožanića</t>
  </si>
  <si>
    <t>23000 Zadar, Dr. F. Tuđmana 24/H</t>
  </si>
  <si>
    <t>023/316 044, 315 668</t>
  </si>
  <si>
    <t>2015/16/17/18/21/22/23/24/25/26</t>
  </si>
  <si>
    <t>Željkica Aralica</t>
  </si>
  <si>
    <t>XIV. OSJEČKO-BARANJSKA ŽUPANIJA</t>
  </si>
  <si>
    <t>AGROVET</t>
  </si>
  <si>
    <t>Poljoprivredna i veterinarska škola Osijek</t>
  </si>
  <si>
    <t>31000 Osijek, Jadrovska 20</t>
  </si>
  <si>
    <t>031/275 960</t>
  </si>
  <si>
    <t>ured@ss-poljoprivredna-veterinarska-os.skole.hr</t>
  </si>
  <si>
    <t>Viktorija Alagić</t>
  </si>
  <si>
    <t>ANTUNTUN</t>
  </si>
  <si>
    <t>OŠ Antunovac</t>
  </si>
  <si>
    <t>31216 Antunovac, Školska ulica 15</t>
  </si>
  <si>
    <t>031/278 899</t>
  </si>
  <si>
    <t>ured@os-antunovac.skole.hr</t>
  </si>
  <si>
    <t>Goran Bažon</t>
  </si>
  <si>
    <t>BARANJA</t>
  </si>
  <si>
    <t>Druga srednja škola Beli Manastir</t>
  </si>
  <si>
    <t>31300 Beli Manastir, Školska 3</t>
  </si>
  <si>
    <t>031/703 306, 705 206</t>
  </si>
  <si>
    <t>Melita Todorović</t>
  </si>
  <si>
    <t>BILJE</t>
  </si>
  <si>
    <t>OŠ "Bilje"</t>
  </si>
  <si>
    <t>31327 Bilje, Školska 8</t>
  </si>
  <si>
    <t>031/750 018, 750 058</t>
  </si>
  <si>
    <t>1974/1991/2005.</t>
  </si>
  <si>
    <t>Dubravka Kolčić-Drlje</t>
  </si>
  <si>
    <t>BOTANICA</t>
  </si>
  <si>
    <t>OŠ Jagodnjak</t>
  </si>
  <si>
    <t>31324 Jagodnjak, Borisa Kidriča 57</t>
  </si>
  <si>
    <t>031/754 063</t>
  </si>
  <si>
    <t>skola@os-jagodnjak.skole.hr</t>
  </si>
  <si>
    <t>Biljana Mačak</t>
  </si>
  <si>
    <t>CELESTINA</t>
  </si>
  <si>
    <t>SŠ Donji Miholjac</t>
  </si>
  <si>
    <t>31540 Donji Miholjac, Vukovarska 84</t>
  </si>
  <si>
    <t>04017904699</t>
  </si>
  <si>
    <t>031/630 970, 631 049</t>
  </si>
  <si>
    <t>2016/17/18/21/23/24/25/26</t>
  </si>
  <si>
    <t>Kornelija Sabolek</t>
  </si>
  <si>
    <t>CEPELIĆI</t>
  </si>
  <si>
    <t>OŠ Milka Cepelića</t>
  </si>
  <si>
    <t>31403 Vuka, Milka Cepelića 1</t>
  </si>
  <si>
    <t>12465487394</t>
  </si>
  <si>
    <t>031/389 213</t>
  </si>
  <si>
    <t>ured@os-mcepelica-vuka.skole.hr</t>
  </si>
  <si>
    <t>Ivana Bičvić</t>
  </si>
  <si>
    <t>CESARIĆI</t>
  </si>
  <si>
    <t>OŠ Dobriša Cesarić</t>
  </si>
  <si>
    <t>31000 Osijek, Neretvanska 10</t>
  </si>
  <si>
    <t>34313454879</t>
  </si>
  <si>
    <t>031/272-938</t>
  </si>
  <si>
    <t>ured@os-dcesaric-os.skole.hr</t>
  </si>
  <si>
    <t>Ljiljana Štanfelj</t>
  </si>
  <si>
    <t>ČUVARKUĆA</t>
  </si>
  <si>
    <t>OŠ Ante Starčević Viljevo</t>
  </si>
  <si>
    <t>31531 Viljevo, Kralja Tomislava 1</t>
  </si>
  <si>
    <t>031/644 444, 644 640</t>
  </si>
  <si>
    <t>Ana Kinjerovac</t>
  </si>
  <si>
    <t>SŠ Dalj</t>
  </si>
  <si>
    <t>31226 Dalj, Braće Radić 7</t>
  </si>
  <si>
    <t>031/590 290, 592 156</t>
  </si>
  <si>
    <t>Lidija Jagodić</t>
  </si>
  <si>
    <t>DJEČJE RUKE</t>
  </si>
  <si>
    <t>OŠ Gorjani</t>
  </si>
  <si>
    <t>31422 Gorjani, Bolokan 20</t>
  </si>
  <si>
    <t>03890987030</t>
  </si>
  <si>
    <t>031/853-009, 853-512</t>
  </si>
  <si>
    <t>osgorjani@os-gorjani.skole.hr</t>
  </si>
  <si>
    <t>2021/</t>
  </si>
  <si>
    <t>Ivana Domjan</t>
  </si>
  <si>
    <t>DOMINO</t>
  </si>
  <si>
    <t>OŠ Đakovački Selci</t>
  </si>
  <si>
    <t>31400 Selci Đakovački, Bana J.Jelačića 9</t>
  </si>
  <si>
    <t>031/832 005</t>
  </si>
  <si>
    <t>skola@os-selci-djakovacki.skole.hr</t>
  </si>
  <si>
    <t>Josipa Bičanić</t>
  </si>
  <si>
    <t>DRENAK</t>
  </si>
  <si>
    <t>OŠ Drenje</t>
  </si>
  <si>
    <t>31418 Drenje, Ljudevita Gaja 28</t>
  </si>
  <si>
    <t>031/862-004</t>
  </si>
  <si>
    <t>osdrenje@os-drenje.skole.hr</t>
  </si>
  <si>
    <t>2021/22/23/25/26</t>
  </si>
  <si>
    <t>Danijela Slišković</t>
  </si>
  <si>
    <t>ĐAČKI SOKAK</t>
  </si>
  <si>
    <t>OŠ Matija Gubec Piškorevci</t>
  </si>
  <si>
    <t>31417 Piškorevci, Preobraženski trg 11</t>
  </si>
  <si>
    <t>031/854 769, 854 771</t>
  </si>
  <si>
    <t>Ivana Selec</t>
  </si>
  <si>
    <t>EDuEKO</t>
  </si>
  <si>
    <t>EDukOS - privatna srednja škola s pravom javnosti</t>
  </si>
  <si>
    <t>31000 Osijek, Kardinala Alojzija Stepinca 21</t>
  </si>
  <si>
    <t>091/607 3280</t>
  </si>
  <si>
    <t>gimnazija@edukos.hr</t>
  </si>
  <si>
    <t>Ivana Buljubašić</t>
  </si>
  <si>
    <t>ĐECA</t>
  </si>
  <si>
    <t>OŠ Budrovci</t>
  </si>
  <si>
    <t>31400 Budrovci, Gupčev trg 8</t>
  </si>
  <si>
    <t>031/833 401</t>
  </si>
  <si>
    <t>Maja Škalić</t>
  </si>
  <si>
    <t>EKO&amp;EKO</t>
  </si>
  <si>
    <t>Ekonomska škola Braća Radić Đakovo</t>
  </si>
  <si>
    <t>31400 Đakovo, Ul. Vijenac kardinala Alojza Stepinca 11</t>
  </si>
  <si>
    <t>031/811 358</t>
  </si>
  <si>
    <t>ured@ss-ekonomska-bracaradic-dj.skole.hr</t>
  </si>
  <si>
    <t>2019/21/23/25/26</t>
  </si>
  <si>
    <t>Brankica Radonić</t>
  </si>
  <si>
    <t>EKO-ERNEST</t>
  </si>
  <si>
    <t>OŠ Ernestinovo</t>
  </si>
  <si>
    <t>31215 Ernestinovo, Školska 1</t>
  </si>
  <si>
    <t>031/270 213</t>
  </si>
  <si>
    <t>2015/16/17/18/19/20/21/22/23/26</t>
  </si>
  <si>
    <t>Mirela Redžić</t>
  </si>
  <si>
    <t>EKO ZONA - GAJEVCI</t>
  </si>
  <si>
    <t>OŠ Ljudevita Gaja, Osijek</t>
  </si>
  <si>
    <t>31000 Osijek, Krstova 99</t>
  </si>
  <si>
    <t>031/503 800</t>
  </si>
  <si>
    <t>skola@os-ljgaja-os.skole.hr</t>
  </si>
  <si>
    <t>Jelena Pehar Smiljanić</t>
  </si>
  <si>
    <t>OŠ Dalj</t>
  </si>
  <si>
    <t>31226 Dalj, Zagrebačka bb</t>
  </si>
  <si>
    <t>031/590 133, 303 876</t>
  </si>
  <si>
    <t>2016/17/18/19/21/22/25/26</t>
  </si>
  <si>
    <t>Ljiljana Rako</t>
  </si>
  <si>
    <t>OŠ Tenja</t>
  </si>
  <si>
    <t>31207 Tenja, Svete Ane 2</t>
  </si>
  <si>
    <t>031/290 211, 295 133</t>
  </si>
  <si>
    <t>1956.</t>
  </si>
  <si>
    <t>Nataša Šnajder</t>
  </si>
  <si>
    <t>GORANOVCI</t>
  </si>
  <si>
    <t>31400 Đakovo, Kralja Tomislava 25</t>
  </si>
  <si>
    <t>031/813 572</t>
  </si>
  <si>
    <t>igk@os-igkovacic-dj.skole.hr</t>
  </si>
  <si>
    <t>Ana Pilipović</t>
  </si>
  <si>
    <t>ISIDORA</t>
  </si>
  <si>
    <t>SŠ Isidora Kršnjavoga</t>
  </si>
  <si>
    <t>31500 Našice, Augusta Cesarca 20</t>
  </si>
  <si>
    <t>031/613 473, 613 202</t>
  </si>
  <si>
    <t>Danijela Puhanić</t>
  </si>
  <si>
    <t>IVAN ŠTARK</t>
  </si>
  <si>
    <t>COO "Ivan Štark"</t>
  </si>
  <si>
    <t>31000 Osijek, Drinska 12b</t>
  </si>
  <si>
    <t>031/274 811, 496 761</t>
  </si>
  <si>
    <t>1980/1991/1994.</t>
  </si>
  <si>
    <t>Maja Madunić</t>
  </si>
  <si>
    <t>OŠ Ivana Filipovića</t>
  </si>
  <si>
    <t>31000 Osijek, Kalnička 48</t>
  </si>
  <si>
    <t>031/303 833, 495 251</t>
  </si>
  <si>
    <t>2015/16/17/18/2021/22/23/24/25/26</t>
  </si>
  <si>
    <t>Ivan Macanić</t>
  </si>
  <si>
    <t>JANOŠIK</t>
  </si>
  <si>
    <t>OŠ Josip Kozarac</t>
  </si>
  <si>
    <t>31424 Josipovac Punitovački, B. Banas 2</t>
  </si>
  <si>
    <t>031/861 650</t>
  </si>
  <si>
    <t>skola@os-jkozarac-josipovac-punitovacki.skole.hr</t>
  </si>
  <si>
    <t>2024</t>
  </si>
  <si>
    <t>Adela Janocik</t>
  </si>
  <si>
    <t>JELISAVAC</t>
  </si>
  <si>
    <t>OŠ Ivana Brnjika Slovaka</t>
  </si>
  <si>
    <t>31500 Jelisavac, Ivana Brnjika Slovaka 37</t>
  </si>
  <si>
    <t>031/605 011, 605 173</t>
  </si>
  <si>
    <t>06. 11. 2011.</t>
  </si>
  <si>
    <t>Marija Hmura</t>
  </si>
  <si>
    <t>KARAŠICA</t>
  </si>
  <si>
    <t>OŠ Matije Petra Katančića</t>
  </si>
  <si>
    <t>31550 Valpovo, Ive Lole Ribara 3</t>
  </si>
  <si>
    <t>04102082761</t>
  </si>
  <si>
    <t>031/651 576, 496 724</t>
  </si>
  <si>
    <t>Matija Bartolović</t>
  </si>
  <si>
    <t>KREATIVA</t>
  </si>
  <si>
    <t>Strojarska tehnička škola</t>
  </si>
  <si>
    <t>31000 Osijek, Istarska 3</t>
  </si>
  <si>
    <t>031/207 277, 494 600</t>
  </si>
  <si>
    <t>Dalibor Rašić</t>
  </si>
  <si>
    <t>KREATIVNE RUKE</t>
  </si>
  <si>
    <t>Obrtnička škola Osijek</t>
  </si>
  <si>
    <t>31000 Osijek, Trg bana Josipa Jelačića 24</t>
  </si>
  <si>
    <t>031/506 150</t>
  </si>
  <si>
    <t>ured@ss-obrtnicka-os.skole.hr</t>
  </si>
  <si>
    <t>Verica Brajko</t>
  </si>
  <si>
    <t>KREŽMOLINA</t>
  </si>
  <si>
    <t>OŠ Franje Krežme</t>
  </si>
  <si>
    <t>31000 Osijek, Školska 3</t>
  </si>
  <si>
    <t>031/215 268</t>
  </si>
  <si>
    <t>Mario Jager</t>
  </si>
  <si>
    <t>KUPUSIĆI</t>
  </si>
  <si>
    <t>31431 Čepin, Kalnička 17</t>
  </si>
  <si>
    <t>031/ 383 456</t>
  </si>
  <si>
    <t>1958/1984/1999.</t>
  </si>
  <si>
    <t>Renata Viviora -Rous</t>
  </si>
  <si>
    <t>LASLOVO</t>
  </si>
  <si>
    <t>OŠ Laslovo</t>
  </si>
  <si>
    <t>31214 Laslovo, Školska 1</t>
  </si>
  <si>
    <t>031/289 003</t>
  </si>
  <si>
    <t>2018/19/2021/22/23/24/25/26</t>
  </si>
  <si>
    <t>Mislav Borovac</t>
  </si>
  <si>
    <t>LEGIĆI</t>
  </si>
  <si>
    <t>OŠ Vladimira Becića</t>
  </si>
  <si>
    <t>31000 Osijek, Vijenac A. Cesarca 36</t>
  </si>
  <si>
    <t>031/375 644, 376-366</t>
  </si>
  <si>
    <t>Marko Rajić</t>
  </si>
  <si>
    <t>31000 Osijek, Gundulićeva 5a</t>
  </si>
  <si>
    <t>031/202 744, 495 491</t>
  </si>
  <si>
    <t>13. 03. 2009.</t>
  </si>
  <si>
    <t>Marija Bilokapić</t>
  </si>
  <si>
    <t>L.U.D.</t>
  </si>
  <si>
    <t>Škola primjenjene umjetnosti i dizajna</t>
  </si>
  <si>
    <t>31000 Osijek, Drinska 12</t>
  </si>
  <si>
    <t>09179210440</t>
  </si>
  <si>
    <t xml:space="preserve">031/273 126, 273 096 </t>
  </si>
  <si>
    <t>Zrinoslava Šarac</t>
  </si>
  <si>
    <t>MATO LOVRAK</t>
  </si>
  <si>
    <t>31404 Vladislavci, Kralja Tomislava 75</t>
  </si>
  <si>
    <t>031/391 016, 391 258</t>
  </si>
  <si>
    <t>Renata Zuzjak</t>
  </si>
  <si>
    <t>OŠ Dore Pejačević</t>
  </si>
  <si>
    <t>31500 Našice, Augusta Cesarca 18</t>
  </si>
  <si>
    <t>031/613 357,613 909</t>
  </si>
  <si>
    <t>1981/1991/2002.</t>
  </si>
  <si>
    <t>Tanja Molnar</t>
  </si>
  <si>
    <t>MRAVAC</t>
  </si>
  <si>
    <t>OŠ S.S.Kranjčević</t>
  </si>
  <si>
    <t>31416 Levanjska Varoš, Glavna 62</t>
  </si>
  <si>
    <t>031/864 003, 031/864 369</t>
  </si>
  <si>
    <t>2018./19/20/21/22/23/24/25/26</t>
  </si>
  <si>
    <t>Željka Brataljenović</t>
  </si>
  <si>
    <t>MRAVCI-ZNALCI</t>
  </si>
  <si>
    <t>OŠ "Dr. Franjo Tuđman"</t>
  </si>
  <si>
    <t>31300 Beli Manastir, Svetog Martina 16</t>
  </si>
  <si>
    <t>031/703 780, 701 460</t>
  </si>
  <si>
    <t>ured@os-drftudjman-beli-manastir.skole.hr</t>
  </si>
  <si>
    <t>Dina Lukić</t>
  </si>
  <si>
    <t>MURSA</t>
  </si>
  <si>
    <t>Prosvjetno-kulturni centar Mađara u RH - Osijek</t>
  </si>
  <si>
    <t>31000 Osijek, Drinska 12a</t>
  </si>
  <si>
    <t>031/274 339</t>
  </si>
  <si>
    <t>hmomk@pkcm.hr</t>
  </si>
  <si>
    <t>18.01.2020.</t>
  </si>
  <si>
    <t>2020/21/22/24</t>
  </si>
  <si>
    <t>Timea Vučenović Belašić</t>
  </si>
  <si>
    <t>NAZOROVCI</t>
  </si>
  <si>
    <t>OŠ "Vladimira Nazora" Đakovo</t>
  </si>
  <si>
    <t>31400 Đakovo, Kralja Tomislava 18</t>
  </si>
  <si>
    <t>031/813 406</t>
  </si>
  <si>
    <t>10. 10. 2019.</t>
  </si>
  <si>
    <t>Ana Maršić</t>
  </si>
  <si>
    <t>Centar za autizam</t>
  </si>
  <si>
    <t>31000 Osijek, Vinkovačka 3</t>
  </si>
  <si>
    <t>031/201 850</t>
  </si>
  <si>
    <t>ured@centar-autizam-os.skole.hr</t>
  </si>
  <si>
    <t>Martina Kovačević</t>
  </si>
  <si>
    <t>PAPRIKA JANCSI</t>
  </si>
  <si>
    <t>OŠ Lug - Laskoi Altalanos Iskola</t>
  </si>
  <si>
    <t>31328 Lug, Školska 6</t>
  </si>
  <si>
    <t>031/754 257</t>
  </si>
  <si>
    <t>08. 02. 2013.</t>
  </si>
  <si>
    <t>Žužana Molnar</t>
  </si>
  <si>
    <t>PARTUM</t>
  </si>
  <si>
    <t>Ekonomska i upravna škola Osijek</t>
  </si>
  <si>
    <t>31000 Osijek, Trg Svetog Trojstva 4</t>
  </si>
  <si>
    <t>031/212 670</t>
  </si>
  <si>
    <t>ured@ss-ekonomska-upravna-os.skole.hr</t>
  </si>
  <si>
    <t>Sanda Duk Pritišanac</t>
  </si>
  <si>
    <t>PRO NOS</t>
  </si>
  <si>
    <t>Medicinska škola Osijek</t>
  </si>
  <si>
    <t>31000 Osijek, Vukovarska 209</t>
  </si>
  <si>
    <t>031/540 200</t>
  </si>
  <si>
    <t>ured@ss-medicinska-os.skole.hr</t>
  </si>
  <si>
    <t>2019/20/21/23/24</t>
  </si>
  <si>
    <t>Ivana Nemet</t>
  </si>
  <si>
    <t>PROTON</t>
  </si>
  <si>
    <t xml:space="preserve">Elektrotehnička i prometna škola </t>
  </si>
  <si>
    <t>031/208 400</t>
  </si>
  <si>
    <t>2018/19/21/23/25</t>
  </si>
  <si>
    <t>Miroslav Delač</t>
  </si>
  <si>
    <t>(RE)KREATIVNE PČELICE</t>
  </si>
  <si>
    <t>OŠ Popovac</t>
  </si>
  <si>
    <t>31303 Popovac, V.Nazora 26</t>
  </si>
  <si>
    <t>031/728 384</t>
  </si>
  <si>
    <t>ured@os-popovac.skole.hr</t>
  </si>
  <si>
    <t>Marijana Kuna</t>
  </si>
  <si>
    <t>RUĐERICA</t>
  </si>
  <si>
    <t>Tehnička škola i prirodoslovna gimnazija Ruđera Boškovića</t>
  </si>
  <si>
    <t>31000 Osijek, Vukovarska cesta 209</t>
  </si>
  <si>
    <t>43890802516</t>
  </si>
  <si>
    <t>031/501 933</t>
  </si>
  <si>
    <t>ured@ss-tehnicka-rboskovica-os.skole.hr</t>
  </si>
  <si>
    <t>Ana Krmek</t>
  </si>
  <si>
    <t>SEMELJČICA</t>
  </si>
  <si>
    <t>31402 Semeljci</t>
  </si>
  <si>
    <t>77433474733</t>
  </si>
  <si>
    <t>031/856 081</t>
  </si>
  <si>
    <t>skola@os-jkozarca-semeljci.skole.hr</t>
  </si>
  <si>
    <t>Sanja Posavčević</t>
  </si>
  <si>
    <t>SŠ Josipa Kozarca</t>
  </si>
  <si>
    <t>31511 Đurđenovac, Trg dr. Franje Tuđmana 4</t>
  </si>
  <si>
    <t>03533701885</t>
  </si>
  <si>
    <t>031/601 554</t>
  </si>
  <si>
    <t>Vanesa Topalović</t>
  </si>
  <si>
    <t>S(P)RETNE RUKE</t>
  </si>
  <si>
    <t>OŠ Jagode Truhelke</t>
  </si>
  <si>
    <t>31000 Osijek, Crkvena ulica 23</t>
  </si>
  <si>
    <t>031/506 175</t>
  </si>
  <si>
    <t>skola@os-jtruhelke-os.skole.hr</t>
  </si>
  <si>
    <t>Vedrana Čerina</t>
  </si>
  <si>
    <t>STRIZIVOJNA</t>
  </si>
  <si>
    <t>OŠ "Ivana Brlić Mažuranić"</t>
  </si>
  <si>
    <t>31410 Strizivojna, Braće Radić 166</t>
  </si>
  <si>
    <t>031/831 091</t>
  </si>
  <si>
    <t>Nevenka Vrljić</t>
  </si>
  <si>
    <t>STROSS</t>
  </si>
  <si>
    <t>OŠ J.J.Strossmayer</t>
  </si>
  <si>
    <t>31511 Đurđenovac, Ulica Alojzija Stepiunca bb</t>
  </si>
  <si>
    <t>031/601 101</t>
  </si>
  <si>
    <t>ured@os-jjstrossmayera-djurdjenovac.skole.hr</t>
  </si>
  <si>
    <t>Marijana Fridl</t>
  </si>
  <si>
    <t>STROSSMAYER</t>
  </si>
  <si>
    <t>Srednja strukovna škola Antuna Horvata</t>
  </si>
  <si>
    <t>31400 Đakovo, Vijenac kardinala Alojzija Stepinca 11, p.p. 75</t>
  </si>
  <si>
    <t>031/812 317</t>
  </si>
  <si>
    <t>Zvjezdana Bogdan</t>
  </si>
  <si>
    <t>SULJOŠANKA</t>
  </si>
  <si>
    <t>OŠ Kneževi Vinogradi</t>
  </si>
  <si>
    <t>31309 Kneževi Vinogradi, Glavna 44</t>
  </si>
  <si>
    <t>031/730 661</t>
  </si>
  <si>
    <t>ured@os-knezevi-vinogradi.skole.hr</t>
  </si>
  <si>
    <t>2021/23/24/25</t>
  </si>
  <si>
    <t>Maja Lesjak</t>
  </si>
  <si>
    <t>SUNCOKRET</t>
  </si>
  <si>
    <t>OŠ Darda</t>
  </si>
  <si>
    <t>31326 Darda, Školska 9</t>
  </si>
  <si>
    <t>031/740 519</t>
  </si>
  <si>
    <t>ured@os-darda.skole.hr</t>
  </si>
  <si>
    <t>19/21/23/24/25/26</t>
  </si>
  <si>
    <t>Ivana Valeri</t>
  </si>
  <si>
    <t>OŠ Miroslava Krleže</t>
  </si>
  <si>
    <t>31431 Čepin, Kralja Zvonimira 100</t>
  </si>
  <si>
    <t>031/382 602</t>
  </si>
  <si>
    <t>2015/16/17/18/19/20/21/24/25</t>
  </si>
  <si>
    <t>Lidija Benaković</t>
  </si>
  <si>
    <t>ŠEĆERKO</t>
  </si>
  <si>
    <t>OŠ Šećerana</t>
  </si>
  <si>
    <t>31300 Beli Manastir, Šećerana, Žrt. dom. rata 27</t>
  </si>
  <si>
    <t>031/725 004</t>
  </si>
  <si>
    <t>skola@os-secerana.skole.hr</t>
  </si>
  <si>
    <t>Brankica Murk</t>
  </si>
  <si>
    <t>TINKA</t>
  </si>
  <si>
    <t>OŠ "Tin Ujević"</t>
  </si>
  <si>
    <t>31000 Osijek, Opatijska 46</t>
  </si>
  <si>
    <t>031/561 210</t>
  </si>
  <si>
    <t>Hana Šprem</t>
  </si>
  <si>
    <t>TINTILINIĆ</t>
  </si>
  <si>
    <t>31224 Koška, Trg dr. Franje Tuđmana 5</t>
  </si>
  <si>
    <t>031/681 768</t>
  </si>
  <si>
    <t>ured@os-ibmazuranic-koska.skole.hr</t>
  </si>
  <si>
    <t>TOMISLAV</t>
  </si>
  <si>
    <t>OŠ Kralja Tomislava</t>
  </si>
  <si>
    <t>31500 Našice, Matice hrvatske 1</t>
  </si>
  <si>
    <t>031/615 270</t>
  </si>
  <si>
    <t>Nataša Kruljac</t>
  </si>
  <si>
    <t>TRGOS</t>
  </si>
  <si>
    <t>Trgovačka i komercijalna škola 'Davor Milas'</t>
  </si>
  <si>
    <t>31000 Osijek, Gundulićeva 38</t>
  </si>
  <si>
    <t>031/202-234</t>
  </si>
  <si>
    <t>trgos@tiksdm.hr</t>
  </si>
  <si>
    <t>Marina Hržica</t>
  </si>
  <si>
    <t>UGOs</t>
  </si>
  <si>
    <t xml:space="preserve">Ugostiteljsko-turistička škola </t>
  </si>
  <si>
    <t>31000 Osijek, Matije Gupca 61</t>
  </si>
  <si>
    <t>031/211 095</t>
  </si>
  <si>
    <t>ured@ss-ugostiteljsko-turisticka-os.skole.hr</t>
  </si>
  <si>
    <t>2024/</t>
  </si>
  <si>
    <t>Mario Mihić</t>
  </si>
  <si>
    <t>VIJENAC</t>
  </si>
  <si>
    <t>OŠ Vijenac</t>
  </si>
  <si>
    <t>31000 Osijek, Vijenac Ivana Meštrovića 36</t>
  </si>
  <si>
    <t>031/204 232</t>
  </si>
  <si>
    <t>ravnatelj@os-vijenac-os.skole.hr</t>
  </si>
  <si>
    <t>Danira Brkić</t>
  </si>
  <si>
    <t>OŠ Višnjevac</t>
  </si>
  <si>
    <t>31220 Višnjevac, Crni put 41</t>
  </si>
  <si>
    <t>031/310 180, 352 416</t>
  </si>
  <si>
    <t>1974/1991/2001.</t>
  </si>
  <si>
    <t>Natalija Krešo</t>
  </si>
  <si>
    <t>VITEZOVI</t>
  </si>
  <si>
    <t>OŠ "Grigor Vitez"</t>
  </si>
  <si>
    <t>31000 Osijek, Korčulanska 1</t>
  </si>
  <si>
    <t>031/503 416</t>
  </si>
  <si>
    <t>Zrinka Josipović</t>
  </si>
  <si>
    <t>VÖRÖS MÁRTA</t>
  </si>
  <si>
    <t xml:space="preserve">OŠ Zmajevac </t>
  </si>
  <si>
    <t>31307 Zmajevac, Sportska 2a</t>
  </si>
  <si>
    <t>031/734 393</t>
  </si>
  <si>
    <t>Dragana Božić</t>
  </si>
  <si>
    <t>XV. ŠIBENSKO-KNINSKA ŽUPANIJA</t>
  </si>
  <si>
    <t>AMFORA</t>
  </si>
  <si>
    <t>OŠ Vodice</t>
  </si>
  <si>
    <t>22211 Vodice, Stanka Mićina bb</t>
  </si>
  <si>
    <t>022/443 255</t>
  </si>
  <si>
    <t>Ana Jurić</t>
  </si>
  <si>
    <t xml:space="preserve">BOVULICE  </t>
  </si>
  <si>
    <t>OŠ Meterize</t>
  </si>
  <si>
    <t>22000 Šibenik, Put kroz Meterize 48</t>
  </si>
  <si>
    <t>04682379925</t>
  </si>
  <si>
    <t>022/340 638</t>
  </si>
  <si>
    <t>Ivana Jurica</t>
  </si>
  <si>
    <t>GLAMA</t>
  </si>
  <si>
    <t>OŠ Kistanje</t>
  </si>
  <si>
    <t>22305 Kistanje, Dr. F. Tuđmana 80</t>
  </si>
  <si>
    <t>02524221654</t>
  </si>
  <si>
    <t>022/763 600</t>
  </si>
  <si>
    <t>ured@os-kistanje.skole.hr</t>
  </si>
  <si>
    <t>2023/25/26</t>
  </si>
  <si>
    <t>Ana-Marija Trevižan Vujčić</t>
  </si>
  <si>
    <t xml:space="preserve">KRTOL  </t>
  </si>
  <si>
    <t>OŠ Rogoznica</t>
  </si>
  <si>
    <t>22203 Rogoznica, Ante Starčevića bb</t>
  </si>
  <si>
    <t>022/558 083, 559 238</t>
  </si>
  <si>
    <t>Elvira Vukorepa</t>
  </si>
  <si>
    <t xml:space="preserve">MAKIRINA  </t>
  </si>
  <si>
    <t>OŠ Pirovac</t>
  </si>
  <si>
    <t>22213 Pirovac, Put škole 10</t>
  </si>
  <si>
    <t>022/467 005, 466 083</t>
  </si>
  <si>
    <t>Branka Buljan Perić</t>
  </si>
  <si>
    <t>OŠ Primošten</t>
  </si>
  <si>
    <t>22202 Primošten, Splitska 14</t>
  </si>
  <si>
    <t>022/571 812, 571 750</t>
  </si>
  <si>
    <t>Amalija Pancirova</t>
  </si>
  <si>
    <t>OŠ "Vjekoslava Kaleba"</t>
  </si>
  <si>
    <t>22240 Tisno, Put Luke bb</t>
  </si>
  <si>
    <t>03878220834</t>
  </si>
  <si>
    <t>022/439 314</t>
  </si>
  <si>
    <t>1988./2000./13</t>
  </si>
  <si>
    <t xml:space="preserve">Srednja strukovna škola Šibenik </t>
  </si>
  <si>
    <t>22000 Šibenik, A Šupuka 31</t>
  </si>
  <si>
    <t>17279321456</t>
  </si>
  <si>
    <t>022/213 383</t>
  </si>
  <si>
    <t>ravnatelj@ss-strukovna-si.skole.hr</t>
  </si>
  <si>
    <t>08. 03. 2018.</t>
  </si>
  <si>
    <t>2018/19/21/23/24/25/26</t>
  </si>
  <si>
    <t>Pero Grgić</t>
  </si>
  <si>
    <t xml:space="preserve">SMRIKA </t>
  </si>
  <si>
    <t>OŠ Antuna Mihanovića Petropoljskog</t>
  </si>
  <si>
    <t>22320 Drniš, A. Mihanovića 5</t>
  </si>
  <si>
    <t>022/886 039, 888 655</t>
  </si>
  <si>
    <t>Anita Cota</t>
  </si>
  <si>
    <t xml:space="preserve">ŠIBENSKO BLAGO  </t>
  </si>
  <si>
    <t>COO Šubićevac</t>
  </si>
  <si>
    <t>22000 Šibenik, Bana Josipa Jelačića 4</t>
  </si>
  <si>
    <t>022/219 711, 219 710</t>
  </si>
  <si>
    <t>Marijana Matuša</t>
  </si>
  <si>
    <t>ŠKOLJKA</t>
  </si>
  <si>
    <t>Katolička OŠ</t>
  </si>
  <si>
    <t>22000 Šibenik, Velimira Škorpika 8</t>
  </si>
  <si>
    <t>022/330 723, 330 729</t>
  </si>
  <si>
    <t>Milena Mikulandra</t>
  </si>
  <si>
    <t xml:space="preserve">TIĆI   </t>
  </si>
  <si>
    <t>OŠ Jurja Šižgorića</t>
  </si>
  <si>
    <t>22000 Šibenik, Stjepana Radića 44a</t>
  </si>
  <si>
    <t>022/218 636, 218 630</t>
  </si>
  <si>
    <t>2015/16/17/18/19/22/23/25</t>
  </si>
  <si>
    <t>Toni Plavčić</t>
  </si>
  <si>
    <t>TRGOFLORES</t>
  </si>
  <si>
    <t>SŠ Lovre Montija</t>
  </si>
  <si>
    <t>22300 Knin, Ikičina 30</t>
  </si>
  <si>
    <t>022/660 330, 664 816</t>
  </si>
  <si>
    <t>Kristina Tepić</t>
  </si>
  <si>
    <t xml:space="preserve">VLAKA    </t>
  </si>
  <si>
    <t>OŠ Vrpolje</t>
  </si>
  <si>
    <t>22001 Vrpolje, Vrpoljička cesta bb</t>
  </si>
  <si>
    <t>022/565 776, 565 633</t>
  </si>
  <si>
    <t>2015/16/17/21/22/24/25</t>
  </si>
  <si>
    <t>Antonia Petković</t>
  </si>
  <si>
    <t>ZELENI ORAH</t>
  </si>
  <si>
    <t>OŠ Skradin</t>
  </si>
  <si>
    <t>22222 Skradin, Put Križa 1</t>
  </si>
  <si>
    <t>022/771 067, 771 631</t>
  </si>
  <si>
    <t>Livija Markovina</t>
  </si>
  <si>
    <t>XVI. VUKOVARSKO-SRIJEMSKA ŽUPANIJA</t>
  </si>
  <si>
    <t>AGMA</t>
  </si>
  <si>
    <t xml:space="preserve">OŠ Antun Gustav Matoš </t>
  </si>
  <si>
    <t>32100 Vinkovci, Ohridska 21</t>
  </si>
  <si>
    <t>032/303 698</t>
  </si>
  <si>
    <t>agma@os-agmatos-vk.skole.hr</t>
  </si>
  <si>
    <t>Andrea Maslov Topalović</t>
  </si>
  <si>
    <t>AGRO</t>
  </si>
  <si>
    <t>Poljoprivredno šumarska škola</t>
  </si>
  <si>
    <t>32100 Vinkovci, H. D. Genschera 16</t>
  </si>
  <si>
    <t>032/306 292, 306 601</t>
  </si>
  <si>
    <t>Mirjana Butorac</t>
  </si>
  <si>
    <t>ALŠAN</t>
  </si>
  <si>
    <t>OŠ Antun i Stjepan Radić</t>
  </si>
  <si>
    <t>32260 Gunja, M. Krleže 2</t>
  </si>
  <si>
    <t>032/881 115, 032/882 252</t>
  </si>
  <si>
    <t>Branka Došen</t>
  </si>
  <si>
    <t>BERAVA</t>
  </si>
  <si>
    <t>OŠ Mijat Stojanović</t>
  </si>
  <si>
    <t>32276 Babina Greda, Vladimira Nazora 1</t>
  </si>
  <si>
    <t>032/854 307</t>
  </si>
  <si>
    <t>ured@os-mstojanovic-babinagreda.skole.hr</t>
  </si>
  <si>
    <t>Darija Hostić</t>
  </si>
  <si>
    <t>BOSUT</t>
  </si>
  <si>
    <t>OŠ Ivan Kozarac</t>
  </si>
  <si>
    <t>32245 Nijemci, Zrinska 8</t>
  </si>
  <si>
    <t>032/280 265, 280 995</t>
  </si>
  <si>
    <t>Gordana Kragulj</t>
  </si>
  <si>
    <t>DANUVIUS</t>
  </si>
  <si>
    <t>Tehnička škola Nikole Tesle</t>
  </si>
  <si>
    <t>32000 Vukovar, Blage Zadre 4</t>
  </si>
  <si>
    <t>032/423 025</t>
  </si>
  <si>
    <t>Dragan Milanović</t>
  </si>
  <si>
    <t>OŠ Ivane Brlić-Mažuranić Rokovci-Andrijaševci</t>
  </si>
  <si>
    <t>32271 Rokovci, Školska 1</t>
  </si>
  <si>
    <t>032/372 462</t>
  </si>
  <si>
    <t>Ivana Grubišić</t>
  </si>
  <si>
    <t>DREN</t>
  </si>
  <si>
    <t>OŠ "Franjo Hanaman"</t>
  </si>
  <si>
    <t>32257 Drenovci, Istrev 2</t>
  </si>
  <si>
    <t>032/862-834</t>
  </si>
  <si>
    <t>Domagoj Janjić</t>
  </si>
  <si>
    <t>DUKAT</t>
  </si>
  <si>
    <t>OŠ Tordinci</t>
  </si>
  <si>
    <t>32214 Tordinci, Školska 26</t>
  </si>
  <si>
    <t>032/580 348</t>
  </si>
  <si>
    <t>Đurđica Marić</t>
  </si>
  <si>
    <t>DUNAV</t>
  </si>
  <si>
    <t>OŠ Siniše Glavaševića</t>
  </si>
  <si>
    <t>32010 Vukovar, Dr. Ante Starčevića 5</t>
  </si>
  <si>
    <t>032/422 848, 847 (ravnateljica)</t>
  </si>
  <si>
    <t>Ivana Iljkić</t>
  </si>
  <si>
    <t>EkoDomac</t>
  </si>
  <si>
    <t>Ekonomska i trgovačka škola Ivana Domca</t>
  </si>
  <si>
    <t>32100 Vinkovci,  Ul. Antuna Akšamovića 31</t>
  </si>
  <si>
    <t>032/354 064</t>
  </si>
  <si>
    <t>04. 05. 2023.</t>
  </si>
  <si>
    <t>Mato Džalto</t>
  </si>
  <si>
    <t>GOLUBICA</t>
  </si>
  <si>
    <t>OŠ Antuna Bauera</t>
  </si>
  <si>
    <t>32000 Vukovar, Trg Matije Gupca bb</t>
  </si>
  <si>
    <t>032/414 649, 414 146</t>
  </si>
  <si>
    <t>Dijana Timarac</t>
  </si>
  <si>
    <t>GORANI</t>
  </si>
  <si>
    <t>OŠ I.G. Kovačića</t>
  </si>
  <si>
    <t>32100 Vinkovci, Hrvatskih žrtava 11</t>
  </si>
  <si>
    <t>032/332-390</t>
  </si>
  <si>
    <t>ured@os-igkovacica-vk.skole.hr</t>
  </si>
  <si>
    <t>22.05.2020.</t>
  </si>
  <si>
    <t>Krešimir Sučić</t>
  </si>
  <si>
    <t>GRAC</t>
  </si>
  <si>
    <t>OŠ Matija Antun Reljković</t>
  </si>
  <si>
    <t>32272 Cerna, Šetalište dr. F. Tuđmana 3</t>
  </si>
  <si>
    <t>032/843 788, 844-948</t>
  </si>
  <si>
    <t>2015/16/17/18/19/23/24/25</t>
  </si>
  <si>
    <t>OŠ Stjepana Cvrkovića</t>
  </si>
  <si>
    <t>32284 Stari Mikanovci, V.Nazora 18A</t>
  </si>
  <si>
    <t>032/210 239</t>
  </si>
  <si>
    <t>Mislav Škof</t>
  </si>
  <si>
    <t>ISTER</t>
  </si>
  <si>
    <t>Strukovna škola Vukovar Marko Babić</t>
  </si>
  <si>
    <t>32010 Vukovar, Domovinskog rata 58</t>
  </si>
  <si>
    <t>032/424 970, 424 973</t>
  </si>
  <si>
    <t>2016/17/18/19/25</t>
  </si>
  <si>
    <t>Dragana Samardžija</t>
  </si>
  <si>
    <t>OŠ Čakovci</t>
  </si>
  <si>
    <t>32238 Čakovci, Š. Petefija 8</t>
  </si>
  <si>
    <t>032/534 134</t>
  </si>
  <si>
    <t>Lesya Mudri</t>
  </si>
  <si>
    <t>KLASJE</t>
  </si>
  <si>
    <t>Obrtničko industrijska škola</t>
  </si>
  <si>
    <t>32270 Županja, Veliki Kraj 42</t>
  </si>
  <si>
    <t>032/837 442, 837 649</t>
  </si>
  <si>
    <t>1983/2006/2008.</t>
  </si>
  <si>
    <t>Elvira Lučić</t>
  </si>
  <si>
    <t>32253 Komletinci, Braće Radić 17</t>
  </si>
  <si>
    <t>032/391 539, 391 720</t>
  </si>
  <si>
    <t>Ljubica Martinović</t>
  </si>
  <si>
    <t>KUĆAR</t>
  </si>
  <si>
    <t>OŠ Josipa Lovretića</t>
  </si>
  <si>
    <t>32252 Otok, Josipa Jurja Strossmayera 142</t>
  </si>
  <si>
    <t>032/394 165, 394 926</t>
  </si>
  <si>
    <t>Marija Vuković</t>
  </si>
  <si>
    <t>OŠ Lipovac</t>
  </si>
  <si>
    <t>32246 Lipovac, Cvjetno naselje 8</t>
  </si>
  <si>
    <t>032/270 060</t>
  </si>
  <si>
    <t>2015/16/17/18/19/21/23</t>
  </si>
  <si>
    <t>MALI MRAVI</t>
  </si>
  <si>
    <t>OŠ Lovas</t>
  </si>
  <si>
    <t>32237 Lovas, M. Gupca 2</t>
  </si>
  <si>
    <t>032/525 140 525 139</t>
  </si>
  <si>
    <t>Danijela Velerajter</t>
  </si>
  <si>
    <t>MATIJA GUBEC</t>
  </si>
  <si>
    <t>32280 Jarmina, Josipa J. Strossmayera 1b</t>
  </si>
  <si>
    <t>032/215 107, 216 806</t>
  </si>
  <si>
    <t>Ivana Gorić</t>
  </si>
  <si>
    <t>MITNICA</t>
  </si>
  <si>
    <t>OŠ Mitnica</t>
  </si>
  <si>
    <t>32000 Vukovar, Fruškogorska 2</t>
  </si>
  <si>
    <t>032/410 501, 412 913</t>
  </si>
  <si>
    <t>Mateja Kunac</t>
  </si>
  <si>
    <t>OŠ fra Bernardina Tome Leakovića</t>
  </si>
  <si>
    <t>32275 Bošnjaci, Braće Radić 38a</t>
  </si>
  <si>
    <t>032/845 502, 846 097</t>
  </si>
  <si>
    <t>1956/1991/1995.</t>
  </si>
  <si>
    <t>Nataša Ćoraš</t>
  </si>
  <si>
    <t>MUNJA</t>
  </si>
  <si>
    <t>OŠ Nikole Tesle</t>
  </si>
  <si>
    <t>32100 Mirkovci, Trg Nikole Tesle 1</t>
  </si>
  <si>
    <t>032/ 326 044</t>
  </si>
  <si>
    <t>ntesle@os-mirkovci.skole.hr</t>
  </si>
  <si>
    <t>Mihaela Zec</t>
  </si>
  <si>
    <t>OGLEDALA SREĆE</t>
  </si>
  <si>
    <t>32000 Vukovar, 204. vukovarske brigade 24a</t>
  </si>
  <si>
    <t>032/450 306</t>
  </si>
  <si>
    <t>Renata Bradvica</t>
  </si>
  <si>
    <t>PANONIJA</t>
  </si>
  <si>
    <t>OŠ Bršadin</t>
  </si>
  <si>
    <t xml:space="preserve"> 32222 Bršadin, Duje Zaharića bb</t>
  </si>
  <si>
    <t>032/569 802</t>
  </si>
  <si>
    <t>ured@os-brsadin.skole.hr</t>
  </si>
  <si>
    <t>2013./2018.</t>
  </si>
  <si>
    <t>02.07.2013.</t>
  </si>
  <si>
    <t>2015/16/19/21/22/23/25/26</t>
  </si>
  <si>
    <t>Adrijana Popović</t>
  </si>
  <si>
    <t>32270 Županja, Alojzija Stepinca 18</t>
  </si>
  <si>
    <t>032/831 182</t>
  </si>
  <si>
    <t>Josipa Vincetić</t>
  </si>
  <si>
    <t>OŠ Bartola Kašića</t>
  </si>
  <si>
    <t>32100 Vinkovci, Bartola Kašića 48</t>
  </si>
  <si>
    <t>032/ 360 069, 360 386</t>
  </si>
  <si>
    <t>2015/16/17/18/19/20/21/22/22/24/25/26</t>
  </si>
  <si>
    <t>Anamarija Rončević</t>
  </si>
  <si>
    <t>PINOKIO</t>
  </si>
  <si>
    <t>Drvodjelska tehnička škola</t>
  </si>
  <si>
    <t>32100 Vinkovci, Stanka Vraza 15</t>
  </si>
  <si>
    <t>032/354 617</t>
  </si>
  <si>
    <t>PRIVLAKA</t>
  </si>
  <si>
    <t>OŠ Stjepana Antolovića</t>
  </si>
  <si>
    <t>32251 Privlaka, Školska ul. 40</t>
  </si>
  <si>
    <t>032/398 - 295</t>
  </si>
  <si>
    <t>ured@os-santolovica-privlaka.skole.hr</t>
  </si>
  <si>
    <t>Jelica Barišić</t>
  </si>
  <si>
    <t>RASTOVICA</t>
  </si>
  <si>
    <t>OŠ Ivana Martinovića Štitar</t>
  </si>
  <si>
    <t>32274 Štitar, Školska 23</t>
  </si>
  <si>
    <t>032/847 006</t>
  </si>
  <si>
    <t>Klara Madžarević</t>
  </si>
  <si>
    <t>ROŽD</t>
  </si>
  <si>
    <t>OŠ Ane Katarine Zrinske</t>
  </si>
  <si>
    <t>32282 Retkovci, Matije Gupca 22</t>
  </si>
  <si>
    <t>032/209 004</t>
  </si>
  <si>
    <t>skola@os-akzrinski-retkovci.skole.hr</t>
  </si>
  <si>
    <t>Marina Tomas</t>
  </si>
  <si>
    <t>32249 Tovarnik, Vukovarska 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</si>
  <si>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</si>
  <si>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Snježana Đekić</t>
  </si>
  <si>
    <t xml:space="preserve">ŠOR </t>
  </si>
  <si>
    <t>OŠ Mare Švel-Gamiršek</t>
  </si>
  <si>
    <t>32254 Vrbanja, Matije Gupca 23</t>
  </si>
  <si>
    <t>032/864 993</t>
  </si>
  <si>
    <t>administracija@gimnazija-vukovar.skole.hr</t>
  </si>
  <si>
    <t>2016/17/18/19/21/23</t>
  </si>
  <si>
    <t>Nikolina Grgurević Prelec.</t>
  </si>
  <si>
    <t>SVJETIONIK</t>
  </si>
  <si>
    <t>Gimnazija Vukovar</t>
  </si>
  <si>
    <t>32000 Vukovar, Šamac 2</t>
  </si>
  <si>
    <t>032/413 338</t>
  </si>
  <si>
    <t xml:space="preserve">2023. </t>
  </si>
  <si>
    <t>Katarina Vidović Šljerac</t>
  </si>
  <si>
    <t>TEHNIKUM</t>
  </si>
  <si>
    <t>SŠ Ilok</t>
  </si>
  <si>
    <t>32236 Ilok, Matije Gupca 168</t>
  </si>
  <si>
    <t>032/593 207, 593 117</t>
  </si>
  <si>
    <t>2016/17/18/19/20/21/22/23/25/26</t>
  </si>
  <si>
    <t>Snježana Koturić</t>
  </si>
  <si>
    <t>Srednja strukovna škola</t>
  </si>
  <si>
    <t xml:space="preserve">32100 Vinkovci, Stanka Vraza 15 </t>
  </si>
  <si>
    <t>032/354 618, 354 614</t>
  </si>
  <si>
    <t>Ankica Živić</t>
  </si>
  <si>
    <t>OŠ Nikole Andrića</t>
  </si>
  <si>
    <t>32000 Vukovar, Voćarska 1</t>
  </si>
  <si>
    <t>032/414 655, 416 823</t>
  </si>
  <si>
    <t>Sanja Kelić</t>
  </si>
  <si>
    <t>ZADRUGARI</t>
  </si>
  <si>
    <t>OŠ Vođinci</t>
  </si>
  <si>
    <t>32283 Vođinci, Slavonska 21</t>
  </si>
  <si>
    <t>07670165163</t>
  </si>
  <si>
    <t>032/205 270, 205 998</t>
  </si>
  <si>
    <t>1961/1990/1995.</t>
  </si>
  <si>
    <t>Katica Gudelj</t>
  </si>
  <si>
    <t>OŠ Blage Zadre</t>
  </si>
  <si>
    <t>32010 Vukovar, Marka Marulića 2</t>
  </si>
  <si>
    <t>032/425 728, 427 816</t>
  </si>
  <si>
    <t>Patricija Burazin</t>
  </si>
  <si>
    <t>ZRINUS</t>
  </si>
  <si>
    <t>OŠ Zrinskih Nuštar</t>
  </si>
  <si>
    <t>32221 Nuštar, Petra Zrinskog 13</t>
  </si>
  <si>
    <t>032/386 648</t>
  </si>
  <si>
    <t>zrinus@os-zrinskih-nustar.skole.hr</t>
  </si>
  <si>
    <t xml:space="preserve">05.09.2019. </t>
  </si>
  <si>
    <t>2020/23/24/25</t>
  </si>
  <si>
    <t>Ivana Kalaica</t>
  </si>
  <si>
    <t>ZRNO</t>
  </si>
  <si>
    <t>OŠ August Cesarec</t>
  </si>
  <si>
    <t>32281 Ivankovo, Trg Bana Jelačića 15</t>
  </si>
  <si>
    <t>032/379 591</t>
  </si>
  <si>
    <t>Dijana Lončar Penava</t>
  </si>
  <si>
    <t>XVII.  SPLITSKO – DALMATINSKA ŽUPANIJA</t>
  </si>
  <si>
    <t>OŠ "Meje"</t>
  </si>
  <si>
    <t>21000 Split, Gunjačina 1</t>
  </si>
  <si>
    <t>021/358 144</t>
  </si>
  <si>
    <t>2015/16/17/18/19/21/22/24/26</t>
  </si>
  <si>
    <t>Ivana Hrga</t>
  </si>
  <si>
    <t>ARTISTI</t>
  </si>
  <si>
    <t xml:space="preserve">Škola likovnih umjetnosti </t>
  </si>
  <si>
    <t>21000 Split, Fausta Vrančića 17</t>
  </si>
  <si>
    <t>021/ 467 177</t>
  </si>
  <si>
    <t>skola-likovnih-umjetnosti@st.t-com.hr</t>
  </si>
  <si>
    <t xml:space="preserve">BILJNI BISERI   </t>
  </si>
  <si>
    <t>OŠ "Ivan Duknović"</t>
  </si>
  <si>
    <t>21222 Marina, Don Frane Macanovića 1</t>
  </si>
  <si>
    <t>021/798 120</t>
  </si>
  <si>
    <t>ured@os-iduknovic-marina.skole.hr</t>
  </si>
  <si>
    <t>Dijana Rinčić</t>
  </si>
  <si>
    <t>BRAVURA</t>
  </si>
  <si>
    <t>SŠ Antun Matijašević-Karamaneo</t>
  </si>
  <si>
    <t>21480 Vis, Viškoga boja 9</t>
  </si>
  <si>
    <t>021/711 449</t>
  </si>
  <si>
    <t xml:space="preserve">ured@ss-amkaramaneo-vis.skole.hr </t>
  </si>
  <si>
    <t>Emilija Jončić</t>
  </si>
  <si>
    <t>BRNISTRA</t>
  </si>
  <si>
    <t>OŠ "Mertojak"</t>
  </si>
  <si>
    <t>21000 Split, Doverska 44</t>
  </si>
  <si>
    <t>021/464 866, 464 864</t>
  </si>
  <si>
    <t>Ines Budić; Ivanka Podrug</t>
  </si>
  <si>
    <t>OŠ "Vjekoslav Parać"</t>
  </si>
  <si>
    <t>21210 Solin, Dudini 17</t>
  </si>
  <si>
    <t>021/217 590, 217 590</t>
  </si>
  <si>
    <t xml:space="preserve">ured@os-vparac-solin.skole.hr </t>
  </si>
  <si>
    <t>Žana Milat</t>
  </si>
  <si>
    <t>BUHARICA</t>
  </si>
  <si>
    <t>OŠ "Grohote"</t>
  </si>
  <si>
    <t>21430 Grohote, Otok Šolta, Podkuća 28</t>
  </si>
  <si>
    <t>021/654 112</t>
  </si>
  <si>
    <t>ured@os-grohote-solta.skole.hr</t>
  </si>
  <si>
    <t>Bruna Ovčar, Ante Konforta</t>
  </si>
  <si>
    <t>BUŠIN</t>
  </si>
  <si>
    <t>OŠ Vrgorac</t>
  </si>
  <si>
    <t>21276 Vrgorac, Matice hrvatske 9</t>
  </si>
  <si>
    <t>02098745201</t>
  </si>
  <si>
    <t>021/678 748, 674 008</t>
  </si>
  <si>
    <t>2015/16/17/18/19/20/21/22</t>
  </si>
  <si>
    <t>BUTIGA</t>
  </si>
  <si>
    <t>Komercijalno-trgovačka škola Split</t>
  </si>
  <si>
    <t>21000 Split, A.G.Matoša 60</t>
  </si>
  <si>
    <t>021/386 031, 021 386041</t>
  </si>
  <si>
    <t>ured@ss-kom-trg-st.skole.hr</t>
  </si>
  <si>
    <t>Antonio Borić</t>
  </si>
  <si>
    <t>OŠ Blatine - Škrape</t>
  </si>
  <si>
    <t>21000 Split, Na Križice 2</t>
  </si>
  <si>
    <t>021/371 324</t>
  </si>
  <si>
    <t>2015/16/17/18/19/21/22/23/24</t>
  </si>
  <si>
    <t>Bruna Cvjetković</t>
  </si>
  <si>
    <t xml:space="preserve">DOBRIĆI  </t>
  </si>
  <si>
    <t>OŠ "Dobri"</t>
  </si>
  <si>
    <t>21000 Split, Kliška 25</t>
  </si>
  <si>
    <t>021/322 840</t>
  </si>
  <si>
    <t>2015/16/17/18/19/20/21/22/23/24</t>
  </si>
  <si>
    <t>Nela Botić</t>
  </si>
  <si>
    <t>EKO-ST</t>
  </si>
  <si>
    <t>Ekonomska i upravna škola</t>
  </si>
  <si>
    <t>21000 Split, Vukovarska ul. 37</t>
  </si>
  <si>
    <t>021 401 312</t>
  </si>
  <si>
    <t>ured@ss-ekonomskaiupravna-st.skole.hr</t>
  </si>
  <si>
    <t>2021/25/26</t>
  </si>
  <si>
    <t>Ivana Matić</t>
  </si>
  <si>
    <t xml:space="preserve">FARIA   </t>
  </si>
  <si>
    <t>OŠ Hvar</t>
  </si>
  <si>
    <t>21450 Hvar, Ulica Kroz Burak 81</t>
  </si>
  <si>
    <t>021/741 092, 717 847</t>
  </si>
  <si>
    <t>Ivančica Katušić Domančić</t>
  </si>
  <si>
    <t xml:space="preserve">FAROS    </t>
  </si>
  <si>
    <t>Srednja škola Hvar (Izdvojena lokacija)</t>
  </si>
  <si>
    <t xml:space="preserve">21465 Jelsa, Pelinje b.b. </t>
  </si>
  <si>
    <t>021/761 500</t>
  </si>
  <si>
    <t>30. 03. 2015</t>
  </si>
  <si>
    <t>2015/16/17/18/19/21/22/24</t>
  </si>
  <si>
    <t>Nikolina Carić</t>
  </si>
  <si>
    <t>GOGSS</t>
  </si>
  <si>
    <t>Škola za dizajn, grafiku i održivu gradnju</t>
  </si>
  <si>
    <t>21000 Split, Ulica Matice hrvatske 11</t>
  </si>
  <si>
    <t>021/434 580</t>
  </si>
  <si>
    <t>ured@ss-dizajngrafikuiodrzivugradnju-st.skole.hr</t>
  </si>
  <si>
    <t>24.05.2022.</t>
  </si>
  <si>
    <t>Katja Miljak</t>
  </si>
  <si>
    <t xml:space="preserve">GOLUBICA   </t>
  </si>
  <si>
    <t>OŠ Zmijavci</t>
  </si>
  <si>
    <t>21266 Zmijavci</t>
  </si>
  <si>
    <t>021/840 670</t>
  </si>
  <si>
    <t>2016/17/18/19/20/22/23/25/26</t>
  </si>
  <si>
    <t>Katarina Šumanović</t>
  </si>
  <si>
    <t xml:space="preserve">GORICA     </t>
  </si>
  <si>
    <t>OŠ Bariše Granića Meštra</t>
  </si>
  <si>
    <t>21320 Baška Voda, Podspiline br. 2</t>
  </si>
  <si>
    <t>021/620 169</t>
  </si>
  <si>
    <t>s. Ankica Džajić</t>
  </si>
  <si>
    <t>GRLICA</t>
  </si>
  <si>
    <t>OŠ "Pojišan"</t>
  </si>
  <si>
    <t>21000 Split, Viška 12</t>
  </si>
  <si>
    <t>021/489 935, 322 325</t>
  </si>
  <si>
    <t>2015/16/17/18/19/20/21/23/24</t>
  </si>
  <si>
    <t>Tomislav Margan</t>
  </si>
  <si>
    <t>IMOTA</t>
  </si>
  <si>
    <t>OŠ Josip Vergilij Perić</t>
  </si>
  <si>
    <t>21260 Imotski, Fra Stjepana Vrljića 17</t>
  </si>
  <si>
    <t>021/851 801</t>
  </si>
  <si>
    <t>ured@os-jvperic.skole.hr</t>
  </si>
  <si>
    <t>Petra Bago</t>
  </si>
  <si>
    <t>OŠ Hrvace</t>
  </si>
  <si>
    <t>21233 Hrvace, Hrvace 225</t>
  </si>
  <si>
    <t>021/829 002</t>
  </si>
  <si>
    <t>ossimunovic@skolahrvace.hr</t>
  </si>
  <si>
    <t>Antonija Vujević</t>
  </si>
  <si>
    <t xml:space="preserve">ISSA    </t>
  </si>
  <si>
    <t>OŠ "Vis"</t>
  </si>
  <si>
    <t>21480 Vis, Viškoga Boja 10</t>
  </si>
  <si>
    <t>021/711 104</t>
  </si>
  <si>
    <t>Maja Dumančić</t>
  </si>
  <si>
    <t>IZ ŠKAFETINA</t>
  </si>
  <si>
    <t>Gimnazija dr. Mate Ujevića u Imotskom</t>
  </si>
  <si>
    <t>21260 Imotski, Bruna Bušića 59</t>
  </si>
  <si>
    <t>021/843-001</t>
  </si>
  <si>
    <t>gimnazija@gimnazija-mujevica-im.skole.hr</t>
  </si>
  <si>
    <t>Antonela Rebić</t>
  </si>
  <si>
    <t>JABLAN</t>
  </si>
  <si>
    <t>SŠ "Jure Kaštelan"</t>
  </si>
  <si>
    <t>21310 Omiš, Trg kralja Tomislava 2</t>
  </si>
  <si>
    <t>021/861 117</t>
  </si>
  <si>
    <t>Karmela Lelas</t>
  </si>
  <si>
    <t xml:space="preserve">KAMENČIĆI    </t>
  </si>
  <si>
    <t>OŠ Kamen-Šine</t>
  </si>
  <si>
    <t>21000 Split, Gospa od Karmela 1</t>
  </si>
  <si>
    <t>021/325 722, 458 730</t>
  </si>
  <si>
    <t>Eleonora Marinković</t>
  </si>
  <si>
    <t>KAMENICA</t>
  </si>
  <si>
    <t>OŠ Tin Ujević</t>
  </si>
  <si>
    <t>21263 Krivodol, Ulica Ivana Pavla II. 16</t>
  </si>
  <si>
    <t>021/670 177</t>
  </si>
  <si>
    <t>ured@os-tujevic-krivodol.skole.hr</t>
  </si>
  <si>
    <t>Luka Žužul</t>
  </si>
  <si>
    <t>KANATA</t>
  </si>
  <si>
    <t>OŠ don Mihovila Pavlinovića</t>
  </si>
  <si>
    <t>21327 Podgora, Prilaz Vida Mihotića 1</t>
  </si>
  <si>
    <t>021/625 393, 603 943</t>
  </si>
  <si>
    <t>Nada Zorkić</t>
  </si>
  <si>
    <t>KAPITEL</t>
  </si>
  <si>
    <t>Klesarska škola</t>
  </si>
  <si>
    <t>21412 Pučišća, Novo riva 4</t>
  </si>
  <si>
    <t>021/633 114</t>
  </si>
  <si>
    <t>klesarska-skola@st.t-com.hr</t>
  </si>
  <si>
    <t>11.10.2018./19</t>
  </si>
  <si>
    <t>Maja Milković</t>
  </si>
  <si>
    <t>KARIKA</t>
  </si>
  <si>
    <t>Obrtna tehnička škola Split</t>
  </si>
  <si>
    <t>21000 Split, Plančićeva 1</t>
  </si>
  <si>
    <t>021/385 938</t>
  </si>
  <si>
    <t>karika.ots@gmail.com</t>
  </si>
  <si>
    <t>Tonka Medvid</t>
  </si>
  <si>
    <t xml:space="preserve">KMANKO   </t>
  </si>
  <si>
    <t>OŠ Kman-Kocunar</t>
  </si>
  <si>
    <t>21000 Split, Benkovačka 10</t>
  </si>
  <si>
    <t>021/502 536, 502 537</t>
  </si>
  <si>
    <t>2015/16/17/18/19/20/21/22/24</t>
  </si>
  <si>
    <t>Vesna Šiklić, Marija Koljanin</t>
  </si>
  <si>
    <t xml:space="preserve">KOLAJNA   </t>
  </si>
  <si>
    <t>OŠ Spinut</t>
  </si>
  <si>
    <t>21000 Split, Teslina 12</t>
  </si>
  <si>
    <t>021/384 933</t>
  </si>
  <si>
    <t>Ana Bašić</t>
  </si>
  <si>
    <t>KOLORIT</t>
  </si>
  <si>
    <t>21000 Split, Rendićeva 6</t>
  </si>
  <si>
    <t>021 384 135</t>
  </si>
  <si>
    <t>info@cza-split.hr</t>
  </si>
  <si>
    <t>Mario Krstić</t>
  </si>
  <si>
    <t xml:space="preserve">KOMIŽA    </t>
  </si>
  <si>
    <t>OŠ "Komiža"</t>
  </si>
  <si>
    <t>21485 Komiža, Školska 11</t>
  </si>
  <si>
    <t>021/713 146</t>
  </si>
  <si>
    <t>Danijela Marunica</t>
  </si>
  <si>
    <t>KOSINAC</t>
  </si>
  <si>
    <t>OŠ Ivana Mažuranića</t>
  </si>
  <si>
    <t>21241 Obrovac Sinjski, Obrovac Sinjski 242/C</t>
  </si>
  <si>
    <t>021/839 700</t>
  </si>
  <si>
    <t>os-han@os-imazuranica-obrovacsinjski.skole.hr</t>
  </si>
  <si>
    <t>Vesna Knezović</t>
  </si>
  <si>
    <t>KUMPANIJA</t>
  </si>
  <si>
    <t>OŠ Milna Brač</t>
  </si>
  <si>
    <t>21405 Milna, Žalo 15</t>
  </si>
  <si>
    <t>021/636 203</t>
  </si>
  <si>
    <t>ravnatelj@os-milna.skole.hr</t>
  </si>
  <si>
    <t>19.12. 2024.</t>
  </si>
  <si>
    <t>Mirna Pavišić</t>
  </si>
  <si>
    <t>OŠ "Mejaši"</t>
  </si>
  <si>
    <t>21000 Split, Mejaši 20</t>
  </si>
  <si>
    <t>021/430 000,  430 001</t>
  </si>
  <si>
    <t>Josipa Banić; Blanša Dadić</t>
  </si>
  <si>
    <t xml:space="preserve">LAVANDA I RUZMARIN   </t>
  </si>
  <si>
    <t>OŠ "Jesenice"</t>
  </si>
  <si>
    <t>21315 Dugi Rat, Đački put 10</t>
  </si>
  <si>
    <t>021/734 625, 735 095</t>
  </si>
  <si>
    <t>Darija Mladin</t>
  </si>
  <si>
    <t>LEUT</t>
  </si>
  <si>
    <t>OŠ Žnjan Pazdigrad</t>
  </si>
  <si>
    <t>21000 Split, Pazdigradska 1</t>
  </si>
  <si>
    <t>08752052179</t>
  </si>
  <si>
    <t>ured@os-znjan-st.skole.hr</t>
  </si>
  <si>
    <t>Ivona Mustapić Jelavić</t>
  </si>
  <si>
    <t>LOKVICE</t>
  </si>
  <si>
    <t>OŠ "Gripe"</t>
  </si>
  <si>
    <t>21000 Split, Alojzija Stepinca 12</t>
  </si>
  <si>
    <t>00791260897</t>
  </si>
  <si>
    <t>021/535 122, 503 432</t>
  </si>
  <si>
    <t>Ines Paut, Ivanka Valenta</t>
  </si>
  <si>
    <t>LOVORIKA</t>
  </si>
  <si>
    <t>OŠ Stobreč</t>
  </si>
  <si>
    <t>21311 Stobreč, Ivankova 13</t>
  </si>
  <si>
    <t>021/325 788</t>
  </si>
  <si>
    <t>Antonija Mić</t>
  </si>
  <si>
    <t>LUČAC</t>
  </si>
  <si>
    <t>OŠ "Lučac"</t>
  </si>
  <si>
    <t>21000 Split, Omiška 27</t>
  </si>
  <si>
    <t>021/723 089</t>
  </si>
  <si>
    <t>2016/17/18/19/21/22/23/24</t>
  </si>
  <si>
    <t>Nataša Stipica Kilić</t>
  </si>
  <si>
    <t>LUDRUM</t>
  </si>
  <si>
    <t>21257 Lovreć, Dr. Mate Šimundića 10</t>
  </si>
  <si>
    <t>05749594766</t>
  </si>
  <si>
    <t>Ivana Babić</t>
  </si>
  <si>
    <t>LUMBRELA</t>
  </si>
  <si>
    <t>SŠ Brač</t>
  </si>
  <si>
    <t>21400 Supetar, Kralja Petra Krešimira IV 2.</t>
  </si>
  <si>
    <t>021/631 152</t>
  </si>
  <si>
    <t xml:space="preserve">ured@ss-brac-supetar.skole.hr </t>
  </si>
  <si>
    <t>Maja Terzić, Nera Nejašmić</t>
  </si>
  <si>
    <t>MAJČINA DUŠICA</t>
  </si>
  <si>
    <t>OŠ fra Pavla Vučkovića</t>
  </si>
  <si>
    <t>21230 Sinj, Ul. Alkarsko šetalište</t>
  </si>
  <si>
    <t>021/ 821 090</t>
  </si>
  <si>
    <t>ured@os-frapvuckovica-sinj.skole.hr</t>
  </si>
  <si>
    <t xml:space="preserve">MAKE    </t>
  </si>
  <si>
    <t>OŠ oca Petra Perice</t>
  </si>
  <si>
    <t>21300 Makarska, Zelenika bb</t>
  </si>
  <si>
    <t xml:space="preserve">021/615 180, 611 992 </t>
  </si>
  <si>
    <t>Gorana Ribičić</t>
  </si>
  <si>
    <t>OŠ "Ostrog"</t>
  </si>
  <si>
    <t>21215 Kaštel Lukšić, Put sv. Lovre bb</t>
  </si>
  <si>
    <t>021/227 033</t>
  </si>
  <si>
    <t>1981.</t>
  </si>
  <si>
    <t>Antonija Biliškov</t>
  </si>
  <si>
    <t>MASLINIK</t>
  </si>
  <si>
    <t>OŠ prof. Filipa Lukasa</t>
  </si>
  <si>
    <t>21216 Kaštel Stari, Slavonska 5</t>
  </si>
  <si>
    <t>021/230 030</t>
  </si>
  <si>
    <t>1983.</t>
  </si>
  <si>
    <t>Ana Bralić</t>
  </si>
  <si>
    <t>MENDULA</t>
  </si>
  <si>
    <t>OŠ "Brda"</t>
  </si>
  <si>
    <t>21000 Split, Put Brda 2</t>
  </si>
  <si>
    <t>021/508 588</t>
  </si>
  <si>
    <t>ured@os-brda-st.skole.hr</t>
  </si>
  <si>
    <t>Vedrana Šilović</t>
  </si>
  <si>
    <t>MITRA</t>
  </si>
  <si>
    <t>OŠ Ivan Leko</t>
  </si>
  <si>
    <t>21264 Proložac Donji, Trg dr. Franje Tuđmana 6</t>
  </si>
  <si>
    <t>021 670180</t>
  </si>
  <si>
    <t>prolozac@os-ileko-prolozac.skole.hr</t>
  </si>
  <si>
    <t xml:space="preserve">MOSORSKO ZVONCE    </t>
  </si>
  <si>
    <t>OŠ "Žrnovnica"</t>
  </si>
  <si>
    <t>21251 Žrnovnica, Hrvatskih velikana 41</t>
  </si>
  <si>
    <t>021/472 022</t>
  </si>
  <si>
    <t>ured@os-zrnovnica-st.skole.hr</t>
  </si>
  <si>
    <t>21. 11. 2007.</t>
  </si>
  <si>
    <t>Dijana Mihanović</t>
  </si>
  <si>
    <t>MONTANENSE</t>
  </si>
  <si>
    <t>OŠ Zagvozd</t>
  </si>
  <si>
    <t>21270 Zagvozd, Trg zabiokovskih junaka Dom. rata 4</t>
  </si>
  <si>
    <t>08904126856</t>
  </si>
  <si>
    <t>021/847 015</t>
  </si>
  <si>
    <t>2021/24/25/26</t>
  </si>
  <si>
    <t>Vedrana Šuvar</t>
  </si>
  <si>
    <t xml:space="preserve">MURTILA    </t>
  </si>
  <si>
    <t>OŠ "Gornja Poljica"</t>
  </si>
  <si>
    <t>21205 Donji Dolac, Srijane, Nečaj 43</t>
  </si>
  <si>
    <t>021/815 115</t>
  </si>
  <si>
    <t>2015/16/17/18/19/21/24/25</t>
  </si>
  <si>
    <t>Marinka Marunica</t>
  </si>
  <si>
    <t>NATURA</t>
  </si>
  <si>
    <t>Prirodoslavna škola Split</t>
  </si>
  <si>
    <t>21000 Split, Matice hrvatske 11</t>
  </si>
  <si>
    <t>021/465 462</t>
  </si>
  <si>
    <t>Sanja Brkić</t>
  </si>
  <si>
    <t xml:space="preserve">NOVAE    </t>
  </si>
  <si>
    <t>OŠ Runović</t>
  </si>
  <si>
    <t>21261 Runović, Runović 211</t>
  </si>
  <si>
    <t>021/849 088</t>
  </si>
  <si>
    <t>Paulina Mišević</t>
  </si>
  <si>
    <t xml:space="preserve">OBLICA   </t>
  </si>
  <si>
    <t>OŠ "Skalice"</t>
  </si>
  <si>
    <t>21000 Split, Put Skalica 18</t>
  </si>
  <si>
    <t>021/319 337</t>
  </si>
  <si>
    <t>2016/17/18/19/19/20/21/22/23/24/25/26</t>
  </si>
  <si>
    <t>Marijana Dodig</t>
  </si>
  <si>
    <t>OBLUTAK</t>
  </si>
  <si>
    <t>OŠ Trstenik</t>
  </si>
  <si>
    <t>21000 Split, Dinka Šimunovića 22</t>
  </si>
  <si>
    <t>021/465 016, 462 753</t>
  </si>
  <si>
    <t xml:space="preserve">Ana Klarić, </t>
  </si>
  <si>
    <t>OLEA</t>
  </si>
  <si>
    <t>OŠ kraljice Jelene</t>
  </si>
  <si>
    <t>21210 Solin, Hektorovićeva 1</t>
  </si>
  <si>
    <t>021/ 683 643</t>
  </si>
  <si>
    <t>ured@os-kraljicejelene-solin.skole.hr</t>
  </si>
  <si>
    <t>Katijana Bilandžić</t>
  </si>
  <si>
    <t>OLIVA ALLEGRA</t>
  </si>
  <si>
    <t>Privatna srednja škola Wallner</t>
  </si>
  <si>
    <t>21000 Split, Makarska 36</t>
  </si>
  <si>
    <t>021/410 362</t>
  </si>
  <si>
    <t>info@oliva-allegra.com</t>
  </si>
  <si>
    <t>2022/25/26</t>
  </si>
  <si>
    <t>Anita Perkov Kalebota</t>
  </si>
  <si>
    <t xml:space="preserve">PLOKITE    </t>
  </si>
  <si>
    <t>OŠ "Plokite"</t>
  </si>
  <si>
    <t>21000 Split, Slavonska 13</t>
  </si>
  <si>
    <t>021/538 775, 538 776</t>
  </si>
  <si>
    <t>ured@os-plokite-st.skole.hr</t>
  </si>
  <si>
    <t>Marijana Smoje</t>
  </si>
  <si>
    <t>PODJEŽICE</t>
  </si>
  <si>
    <t>21410 Postira, Podježice bb</t>
  </si>
  <si>
    <t>021/632 106</t>
  </si>
  <si>
    <t>2016/17/18/19/20/21/22/24</t>
  </si>
  <si>
    <t>Žan Ravlić</t>
  </si>
  <si>
    <t>tajnica@nazor-postira.hr</t>
  </si>
  <si>
    <t>POLJIČKA ZADRUGA</t>
  </si>
  <si>
    <t>OŠ "Srinjine"</t>
  </si>
  <si>
    <t>21292 Srinjine</t>
  </si>
  <si>
    <t>021/542 325, 542 326</t>
  </si>
  <si>
    <t>Ivona Mekinić, Senka Čule, Sandra Tuta</t>
  </si>
  <si>
    <t xml:space="preserve">PORAT  </t>
  </si>
  <si>
    <t>Turističko-ugostiteljska škola</t>
  </si>
  <si>
    <t>21000 Split, A. G. Matoša 60</t>
  </si>
  <si>
    <t>021/386 824, 386 827</t>
  </si>
  <si>
    <t>2016/17/18/19/20/21/24</t>
  </si>
  <si>
    <t>Slaven Škrabić</t>
  </si>
  <si>
    <t>organizacija.tus@gmail.com</t>
  </si>
  <si>
    <t xml:space="preserve">PRIZIDNICA   </t>
  </si>
  <si>
    <t>OŠ Slatine</t>
  </si>
  <si>
    <t>21224 Slatine, Put Lovreta 1</t>
  </si>
  <si>
    <t>021/891 027, 796 420</t>
  </si>
  <si>
    <t>1954.</t>
  </si>
  <si>
    <t>Branka Ivelja</t>
  </si>
  <si>
    <t>RADOSNA VRBA</t>
  </si>
  <si>
    <t>OŠ braće Radića, Bračević</t>
  </si>
  <si>
    <t>21203 Donji Muć, Vrba I 11</t>
  </si>
  <si>
    <t>021/810 174</t>
  </si>
  <si>
    <t>ured@os-brace-radica-bracevic.skole.hr</t>
  </si>
  <si>
    <t>Ivana Roguljić</t>
  </si>
  <si>
    <t>RAŠELJKA</t>
  </si>
  <si>
    <t>OŠ "Josip Pupačić"</t>
  </si>
  <si>
    <t>21310 Omiš, Trg kralja Tomislava 1</t>
  </si>
  <si>
    <t>021/861 530, 861 128</t>
  </si>
  <si>
    <t>Aleksandra Radunić; Antonija Plepel</t>
  </si>
  <si>
    <t xml:space="preserve">RAŠELJKICA </t>
  </si>
  <si>
    <t>21322 Brela, Sv. Jurja 1</t>
  </si>
  <si>
    <t>021/618 482</t>
  </si>
  <si>
    <t>Vesna Šarić</t>
  </si>
  <si>
    <t>RAŽ</t>
  </si>
  <si>
    <t>OŠ Josipa Jovića</t>
  </si>
  <si>
    <t>21246 Aržano, Ulica Petra Žaje 2</t>
  </si>
  <si>
    <t>021/724 008</t>
  </si>
  <si>
    <t>ured@os-jjovica.skole.hr</t>
  </si>
  <si>
    <t>Zdenka Ljubičić</t>
  </si>
  <si>
    <t>REFUL</t>
  </si>
  <si>
    <t>SŠ Bol</t>
  </si>
  <si>
    <t>21420 Bol, Bračka cesta 3</t>
  </si>
  <si>
    <t>021/635 141</t>
  </si>
  <si>
    <t>ured@ss-bol.skole.hr</t>
  </si>
  <si>
    <t>Ada Seferagić</t>
  </si>
  <si>
    <t>ROGAČ</t>
  </si>
  <si>
    <t>OŠ Stjepana Ivičevića</t>
  </si>
  <si>
    <t>21300 Makarska, Ante Starčevića 14</t>
  </si>
  <si>
    <t>021/695 020, 695 022</t>
  </si>
  <si>
    <t>Danijela Radalj</t>
  </si>
  <si>
    <t>ROKEL</t>
  </si>
  <si>
    <t>OŠ Petra Hektorovića Stari Grad</t>
  </si>
  <si>
    <t>21460 Stari Grad, Obala dr. Franje Tuđmana 1</t>
  </si>
  <si>
    <t>76595188937</t>
  </si>
  <si>
    <t>021/765 069</t>
  </si>
  <si>
    <t>skola@os-phektorovica-starigrad.skole.hr</t>
  </si>
  <si>
    <t>Iva Dujmović</t>
  </si>
  <si>
    <t>RUŽARIJA</t>
  </si>
  <si>
    <t>OŠ kralja Zvonimira</t>
  </si>
  <si>
    <t>21218 Seget Donji, Hrvatskih žrtava 92</t>
  </si>
  <si>
    <t>56760116060</t>
  </si>
  <si>
    <t>021/880-510</t>
  </si>
  <si>
    <t>ured@os-kralja-zvonimira-st.skole.hr</t>
  </si>
  <si>
    <t>Anita Žižić</t>
  </si>
  <si>
    <t>SANA VITA</t>
  </si>
  <si>
    <t>Zdravstvena škola</t>
  </si>
  <si>
    <t>21000 Split, Šoltanska 15</t>
  </si>
  <si>
    <t>86444573265</t>
  </si>
  <si>
    <t>021/466 018</t>
  </si>
  <si>
    <t>split@zdravstvenaskola.hr</t>
  </si>
  <si>
    <t>Sanja Perić</t>
  </si>
  <si>
    <t xml:space="preserve">SMILJE   </t>
  </si>
  <si>
    <t>OŠ Primorski Dolac</t>
  </si>
  <si>
    <t>21227 Primorski Dolac, Vrižine 185</t>
  </si>
  <si>
    <t>08246890048</t>
  </si>
  <si>
    <t>021/899 129, 796 544</t>
  </si>
  <si>
    <t>Marija Dragun</t>
  </si>
  <si>
    <t>SPLI'SKI ĐIR</t>
  </si>
  <si>
    <t>COO Juraj Bonači</t>
  </si>
  <si>
    <t>21000 Split, Bruna Bušića 30</t>
  </si>
  <si>
    <t>00475993244</t>
  </si>
  <si>
    <t>021/530 663, 535 347</t>
  </si>
  <si>
    <t>Jelena Tadić</t>
  </si>
  <si>
    <t>STUDA</t>
  </si>
  <si>
    <t>OŠ Studenci</t>
  </si>
  <si>
    <t>21265 Studenci, Put škole 15</t>
  </si>
  <si>
    <t>021/670 178</t>
  </si>
  <si>
    <t>[</t>
  </si>
  <si>
    <t>SV. IZIDOR</t>
  </si>
  <si>
    <t>OŠ "Sućidar"</t>
  </si>
  <si>
    <t>21000 Split, Perivoj Ane Roje 1</t>
  </si>
  <si>
    <t>021/568 701,544 222</t>
  </si>
  <si>
    <t>ŠEGRTIĆI</t>
  </si>
  <si>
    <t>OŠ Manuš</t>
  </si>
  <si>
    <t>21000 Split, Vukovarska 11</t>
  </si>
  <si>
    <t>021/346-618</t>
  </si>
  <si>
    <t>ured@os-manus-st.skole.hr</t>
  </si>
  <si>
    <t xml:space="preserve">2020. </t>
  </si>
  <si>
    <t>Ana Pletikosić</t>
  </si>
  <si>
    <t>ŠESTANČICA</t>
  </si>
  <si>
    <t>OŠ "Dr. fra. Karlo Balić"</t>
  </si>
  <si>
    <t>21250 Šestanovac, Dr. Franje Tuđmana 40</t>
  </si>
  <si>
    <t>021/721 145, 757 271</t>
  </si>
  <si>
    <t>Martina Šušić</t>
  </si>
  <si>
    <t>ŠKATULA</t>
  </si>
  <si>
    <t>OŠ "Gradac"</t>
  </si>
  <si>
    <t>21330 Gradac, Kralja Tomislava 2</t>
  </si>
  <si>
    <t>021/697 553</t>
  </si>
  <si>
    <t>Marina Longin</t>
  </si>
  <si>
    <t xml:space="preserve">ŠKRINJICA    </t>
  </si>
  <si>
    <t>OŠ Tučepi</t>
  </si>
  <si>
    <t>21325 Tučepi, Kraj 17</t>
  </si>
  <si>
    <t>021/678 315, 623 150</t>
  </si>
  <si>
    <t>Ivana Vladimir; Rozana Alfirević</t>
  </si>
  <si>
    <t xml:space="preserve">TELEGRIN     </t>
  </si>
  <si>
    <t>OŠ "Marjan"</t>
  </si>
  <si>
    <t>21000 Split, Ljudevita Gaja 1</t>
  </si>
  <si>
    <t>021/387 079, 387 078</t>
  </si>
  <si>
    <t>Nataša Bašica</t>
  </si>
  <si>
    <t>TILLURIUM</t>
  </si>
  <si>
    <t>OŠ Trilj</t>
  </si>
  <si>
    <t>21240 Trilj, Poljičke Republike 18</t>
  </si>
  <si>
    <t>021/832 612</t>
  </si>
  <si>
    <t>ravnatelj@os-trilj.skole.hr</t>
  </si>
  <si>
    <t>Mia Ćuk Vuco</t>
  </si>
  <si>
    <t>TIM</t>
  </si>
  <si>
    <t>Tehnička škola u Imotskom</t>
  </si>
  <si>
    <t>021/841 550</t>
  </si>
  <si>
    <t>ured@ss-tehnicka-imotski.skole.hr</t>
  </si>
  <si>
    <t>Neda Roglić</t>
  </si>
  <si>
    <t>TRAVERCA</t>
  </si>
  <si>
    <t>Obrtničko-industrijska škola u Imotskom</t>
  </si>
  <si>
    <t>021 842 333</t>
  </si>
  <si>
    <t>ured@ss-obrtnicko-industrijska-imotski.skole.hr</t>
  </si>
  <si>
    <t>07.10.2022.</t>
  </si>
  <si>
    <t>2023//24/25/26</t>
  </si>
  <si>
    <t>Marica Mikulić</t>
  </si>
  <si>
    <t>TRIŠNJA</t>
  </si>
  <si>
    <t>SŠ Braća Radić</t>
  </si>
  <si>
    <t>21217 Kaštel Štafilić, Put Poljoprivrednika 5</t>
  </si>
  <si>
    <t>021/234 505, 234 599</t>
  </si>
  <si>
    <t>2016/17/18/19/21/22/23/24/25</t>
  </si>
  <si>
    <t>Rapanić Marija</t>
  </si>
  <si>
    <t>TRŠLJA</t>
  </si>
  <si>
    <t>OŠ "Split 3"</t>
  </si>
  <si>
    <t>21000 Split, Bruna Bušića 6</t>
  </si>
  <si>
    <t>021/430 380</t>
  </si>
  <si>
    <t>2015/16/17/18/20/21/23</t>
  </si>
  <si>
    <t>Vesna Buljan</t>
  </si>
  <si>
    <t>UČENIČKI DOM SPLIT</t>
  </si>
  <si>
    <t>Učenički dom Split</t>
  </si>
  <si>
    <t>21000 Split, Matice hrvatske 13</t>
  </si>
  <si>
    <t>021/465 433, 453 063</t>
  </si>
  <si>
    <t>2017/18/19/21/24/25/26</t>
  </si>
  <si>
    <t xml:space="preserve">VILA JEZERANKA </t>
  </si>
  <si>
    <t>OŠ “Stjepan Radić”</t>
  </si>
  <si>
    <t>21260 Imotski, Fra Stjepana Vrljića 13</t>
  </si>
  <si>
    <t>021/843 240, 670 051</t>
  </si>
  <si>
    <t>2017/18/19/20/21/22/23/24/25</t>
  </si>
  <si>
    <t>Nikolina Divić</t>
  </si>
  <si>
    <t xml:space="preserve">VRISAK    </t>
  </si>
  <si>
    <t>21244 Cista Velika, Cesta dr. Franje Tuđmana 60</t>
  </si>
  <si>
    <t>09596730851</t>
  </si>
  <si>
    <t>021/726 155, 670 093</t>
  </si>
  <si>
    <t>Marijan Maršić</t>
  </si>
  <si>
    <t>VRUTAK</t>
  </si>
  <si>
    <t>OŠ Visoka</t>
  </si>
  <si>
    <t>21000 Split,Vrh Visoke 32</t>
  </si>
  <si>
    <t>021/476 158</t>
  </si>
  <si>
    <t>Jadranka Macan</t>
  </si>
  <si>
    <t>ZMINA</t>
  </si>
  <si>
    <t>OŠ kneza Branimira</t>
  </si>
  <si>
    <t>21203 Donji Muć, Donji Muć 218</t>
  </si>
  <si>
    <t>05900773737</t>
  </si>
  <si>
    <t>021/652 114</t>
  </si>
  <si>
    <t>ured@os-kneza-branimira-donjimuc.skole.hr</t>
  </si>
  <si>
    <t>Ivana Granić</t>
  </si>
  <si>
    <t>ZVRK</t>
  </si>
  <si>
    <t>OŠ Milana Begovića</t>
  </si>
  <si>
    <t>21236 Vrlika, Trg dr. Franje Tuđmana bb</t>
  </si>
  <si>
    <t>021/827 144, 827 017</t>
  </si>
  <si>
    <t>Željka Stojić</t>
  </si>
  <si>
    <t>ŽUKA</t>
  </si>
  <si>
    <t>OŠ Bol</t>
  </si>
  <si>
    <t>21000 Split, Ulica Hrvatskih iseljenika 10</t>
  </si>
  <si>
    <t>021/533 672</t>
  </si>
  <si>
    <t>ured@os-bol-st.skole.hr</t>
  </si>
  <si>
    <t>2022/23/24</t>
  </si>
  <si>
    <t>Sanja Đivanović</t>
  </si>
  <si>
    <t>XVIII. ISTARSKA ŽUPANIJA</t>
  </si>
  <si>
    <t>APICULAE CIVITATIS NOVAE</t>
  </si>
  <si>
    <t>OŠ Rivarela</t>
  </si>
  <si>
    <t>52466 Novigrad, Emonijska 4</t>
  </si>
  <si>
    <t>052/758 602, 757 005</t>
  </si>
  <si>
    <t>ured@os-rivarela-novigrad.skole.hr</t>
  </si>
  <si>
    <t>2015/16/17/18/19/21/22/25</t>
  </si>
  <si>
    <t>Marija Maričević</t>
  </si>
  <si>
    <t>ARSIA</t>
  </si>
  <si>
    <t>OŠ  Ivana Batelića-Raša</t>
  </si>
  <si>
    <t>52223 Raša, Batelić 1</t>
  </si>
  <si>
    <t>052/874 122</t>
  </si>
  <si>
    <t>ured@os-ibatelica-rasa.skole.hr</t>
  </si>
  <si>
    <t>Ivana Višković</t>
  </si>
  <si>
    <t>BATANA</t>
  </si>
  <si>
    <t>OŠ dr. Mate Demarina</t>
  </si>
  <si>
    <t>52203 Medulin, Munida 3</t>
  </si>
  <si>
    <t>052/576 324</t>
  </si>
  <si>
    <t>ured@os-mdemarina-medulin.skole.hr</t>
  </si>
  <si>
    <t>Mirjana Konta</t>
  </si>
  <si>
    <t>BRIG</t>
  </si>
  <si>
    <t>Gospodarska škola</t>
  </si>
  <si>
    <t>52460 Buje, Školski Brijeg 1</t>
  </si>
  <si>
    <t>052/772 077</t>
  </si>
  <si>
    <t>Sanela Prenc</t>
  </si>
  <si>
    <t>Turističko-ugostiteljska škola Antona Štifanića</t>
  </si>
  <si>
    <t>52 440 Poreč, Prvomajska 6</t>
  </si>
  <si>
    <t>052/429 250</t>
  </si>
  <si>
    <t>tus-porec@email.ht.hr</t>
  </si>
  <si>
    <t>2018/19/20/21/23/24/25</t>
  </si>
  <si>
    <t>CENTAR</t>
  </si>
  <si>
    <t>52100 Pula, Danteov trg 2</t>
  </si>
  <si>
    <t>052/216 932, 222 248</t>
  </si>
  <si>
    <t>2017/18/19/21/23/24/25/26</t>
  </si>
  <si>
    <t>Marina Spajić</t>
  </si>
  <si>
    <t>OŠ Matije Vlačića Labin</t>
  </si>
  <si>
    <t>52220 Labin, Zelenice 4</t>
  </si>
  <si>
    <t>052/855 488</t>
  </si>
  <si>
    <t>ured@os-mvlacica-labin.skole.hr</t>
  </si>
  <si>
    <t>Jelena Paunović Štifanić</t>
  </si>
  <si>
    <t>EKOZNALCI MONTEZARCI</t>
  </si>
  <si>
    <t>OŠ Monte Zaro (upl.čl.i za 19.g.)</t>
  </si>
  <si>
    <t>52100 Pula, Boškovićev uspon 24</t>
  </si>
  <si>
    <t>052/211 490, 217 048</t>
  </si>
  <si>
    <t>Moris Peruško</t>
  </si>
  <si>
    <t>GORTAN</t>
  </si>
  <si>
    <t>OŠ Stoja</t>
  </si>
  <si>
    <t>52100 Pula, Brijunska 5</t>
  </si>
  <si>
    <t>052/386 684</t>
  </si>
  <si>
    <t>ured@os-stoja-pu.skole.hr</t>
  </si>
  <si>
    <t>ISTARSKI VRHI</t>
  </si>
  <si>
    <t>OŠ Milana Šorga</t>
  </si>
  <si>
    <t>52428 Oprtalj, Matka Laginje 25</t>
  </si>
  <si>
    <t>052/644 010</t>
  </si>
  <si>
    <t>1966.</t>
  </si>
  <si>
    <t>Marina Dželalija Jakominić</t>
  </si>
  <si>
    <t>I.Z.V.O.R.</t>
  </si>
  <si>
    <t>Gimnazija Pula</t>
  </si>
  <si>
    <t>52100 Pula, Trierska 8</t>
  </si>
  <si>
    <t>052/212 144</t>
  </si>
  <si>
    <t>mladen.novakovic@skole.hr</t>
  </si>
  <si>
    <t>30.11.2019.</t>
  </si>
  <si>
    <t>2021//22/23/24/25</t>
  </si>
  <si>
    <t>Marko Kalčić</t>
  </si>
  <si>
    <t>KAŽUN</t>
  </si>
  <si>
    <t>Ekonomska škola Pula</t>
  </si>
  <si>
    <t>52100 Pula, Kovačićeva 3</t>
  </si>
  <si>
    <t>052/222 761</t>
  </si>
  <si>
    <t>Mateja David</t>
  </si>
  <si>
    <t>KOSTANJI</t>
  </si>
  <si>
    <t>OŠ Kaštanjer Pula</t>
  </si>
  <si>
    <t>52100 Pula, Ul. Rimske centurijacije 29</t>
  </si>
  <si>
    <t>052/543-792</t>
  </si>
  <si>
    <t>ured@os-kastanjer-pu.skole.hr</t>
  </si>
  <si>
    <t>01.09.2021.</t>
  </si>
  <si>
    <t>Darko Raljević</t>
  </si>
  <si>
    <t>MIĆA KUMPANIJA</t>
  </si>
  <si>
    <t>OŠ Vitomir Širola - Pajo</t>
  </si>
  <si>
    <t>52231  Nedešćina, Jurazini 103</t>
  </si>
  <si>
    <t>052/865 005</t>
  </si>
  <si>
    <t>ured@os-vspajo-nedescina.skole.hr</t>
  </si>
  <si>
    <t>Zdravka Prnić</t>
  </si>
  <si>
    <t>MLADI ZADRUGARI</t>
  </si>
  <si>
    <t>OŠ Jože Šurana</t>
  </si>
  <si>
    <t>52463 Višnjan, Istarska 2</t>
  </si>
  <si>
    <t>052/449 106</t>
  </si>
  <si>
    <t>1957/1990/1997.</t>
  </si>
  <si>
    <t>Branka Keler</t>
  </si>
  <si>
    <t>MATINA</t>
  </si>
  <si>
    <t>SŠ Mate Blažine Labin</t>
  </si>
  <si>
    <t>52220 Labin, Rudarska 4</t>
  </si>
  <si>
    <t>052/856-227</t>
  </si>
  <si>
    <t>ssmb@ss-mblazine-labin.skole.hr</t>
  </si>
  <si>
    <t>1.3. 2021.</t>
  </si>
  <si>
    <t xml:space="preserve">Gordana Benković Gušić </t>
  </si>
  <si>
    <t>MORDELE</t>
  </si>
  <si>
    <t>OŠ Finida</t>
  </si>
  <si>
    <t>52440 Poreč, Rovinjska ulica 12</t>
  </si>
  <si>
    <t>052/633 777</t>
  </si>
  <si>
    <t>osfinida.porec@gmail.com</t>
  </si>
  <si>
    <t>Maja Prević</t>
  </si>
  <si>
    <t>PARENTINO</t>
  </si>
  <si>
    <t>SŠ Mate Balote</t>
  </si>
  <si>
    <t>52440 Poreč, Karla Huguesa 6</t>
  </si>
  <si>
    <t>052/431 055, 431 246</t>
  </si>
  <si>
    <t>Mirela Marković</t>
  </si>
  <si>
    <t>SERVUL</t>
  </si>
  <si>
    <t>OŠ Mate Balote</t>
  </si>
  <si>
    <t>52460 Buje, Školski brijeg 2</t>
  </si>
  <si>
    <t>052/772 138</t>
  </si>
  <si>
    <t>ured@os-mbalote-buje.skole.hr</t>
  </si>
  <si>
    <t>Vlatka Vidić</t>
  </si>
  <si>
    <t>SMOKVENJAK</t>
  </si>
  <si>
    <t>OŠ Jure Filipovića</t>
  </si>
  <si>
    <t>52207 Barban, Barban 150</t>
  </si>
  <si>
    <t>052/567 537, 544 357</t>
  </si>
  <si>
    <t>Danijela Grgorinić</t>
  </si>
  <si>
    <t>SVEVID</t>
  </si>
  <si>
    <t>OŠ Vidikovac</t>
  </si>
  <si>
    <t>52100 Pula, V. Nazora 49</t>
  </si>
  <si>
    <t>052/211 797</t>
  </si>
  <si>
    <t>2017/18/19/20/21/24/25/26</t>
  </si>
  <si>
    <t>Mateja Ibrišević</t>
  </si>
  <si>
    <t>ŠPAROOGA</t>
  </si>
  <si>
    <t>Škola za odgoj i obrazovanje</t>
  </si>
  <si>
    <t>52100 Pula, Rovinjska 6</t>
  </si>
  <si>
    <t>052/223 434, 212 339</t>
  </si>
  <si>
    <t>Kristina Buić Modrušan</t>
  </si>
  <si>
    <t>TOČKA</t>
  </si>
  <si>
    <t>Škola primijenjenih umjetnosti i dizajna</t>
  </si>
  <si>
    <t>52100 Pula, Radićeva 19, p.p.143</t>
  </si>
  <si>
    <t>052/223 377</t>
  </si>
  <si>
    <t>Dejana Gott</t>
  </si>
  <si>
    <t>ULIKA-OLIVA</t>
  </si>
  <si>
    <t>OŠ Vodnjan</t>
  </si>
  <si>
    <t>52215 Vodnjan, Žuka 35</t>
  </si>
  <si>
    <t>052/511 327, 511 455</t>
  </si>
  <si>
    <t>Goranka Benić</t>
  </si>
  <si>
    <t>URSARIA</t>
  </si>
  <si>
    <t>52450 Vrsar, Rade Končara</t>
  </si>
  <si>
    <t>052/441 306</t>
  </si>
  <si>
    <t>ured@os-vnazora-vrsar.skole.hr</t>
  </si>
  <si>
    <t>Stjepana Čumigaš Krivačić</t>
  </si>
  <si>
    <t>VAZMIĆI</t>
  </si>
  <si>
    <t>OŠ Vazmoslav Grželja</t>
  </si>
  <si>
    <t xml:space="preserve">52420, Buzet, II. Istarske Brigade 18, </t>
  </si>
  <si>
    <t>052/662 856</t>
  </si>
  <si>
    <t>ured@os-vgrzalja-buzet.skole.hr</t>
  </si>
  <si>
    <t>Snježana Lovrinić</t>
  </si>
  <si>
    <t>VERUDIĆI</t>
  </si>
  <si>
    <t>OŠ Veruda</t>
  </si>
  <si>
    <t>52100 Pula, Banovčeva 27</t>
  </si>
  <si>
    <t>052/544410</t>
  </si>
  <si>
    <t>2018/19/21/22/24/25/26</t>
  </si>
  <si>
    <t>Ivan Iskra</t>
  </si>
  <si>
    <t xml:space="preserve"> XIX. DUBROVAČKO – NERETVANSKA ŽUPANIJA</t>
  </si>
  <si>
    <t>ANKORA</t>
  </si>
  <si>
    <t>Srednja škola Vela Luka</t>
  </si>
  <si>
    <t>20270 Vela Luka, Ulica 5. broj 9</t>
  </si>
  <si>
    <t>020/812 972</t>
  </si>
  <si>
    <t>ssvl@ss-vela-luka.skole.hr</t>
  </si>
  <si>
    <t>Maja Tičinović Žuvela</t>
  </si>
  <si>
    <t>ARLA</t>
  </si>
  <si>
    <t>Obrtnička i tehnička škola</t>
  </si>
  <si>
    <t>20000 Dubrovnik, Iva Vojnovića 12</t>
  </si>
  <si>
    <t>020/332 968</t>
  </si>
  <si>
    <t>obrtnicka-skola-dubrovnik@du.t-com.hr</t>
  </si>
  <si>
    <t>Marina Biočić</t>
  </si>
  <si>
    <t>BAVUL</t>
  </si>
  <si>
    <t>OŠ Petra Kanavelića</t>
  </si>
  <si>
    <t>20260 Korčula, Ante Starčevića 1</t>
  </si>
  <si>
    <t>020/711 059</t>
  </si>
  <si>
    <t>ured@os-pkanavelica-korcula.skole.hr</t>
  </si>
  <si>
    <t>Gordana Curać Depolo</t>
  </si>
  <si>
    <t>CRVENI ŽDRAL</t>
  </si>
  <si>
    <t>20350 Metković, Kralja Zvonimira 8</t>
  </si>
  <si>
    <t>020/681 621</t>
  </si>
  <si>
    <t>ured@os-sradica-metkovic.skole.hr</t>
  </si>
  <si>
    <t>Ivana Šiljeg</t>
  </si>
  <si>
    <t>EKOMONT</t>
  </si>
  <si>
    <t>OŠ Montovjerna (OŠ Luka Paljetka)</t>
  </si>
  <si>
    <t>20000 Dubrovnik, Vladka Mačeka 11</t>
  </si>
  <si>
    <t>020/325-597</t>
  </si>
  <si>
    <t>tajnistvo@os-lpaljetka-du.skole.hr</t>
  </si>
  <si>
    <t>Ivan Cikatić</t>
  </si>
  <si>
    <t>FUNJESTRA</t>
  </si>
  <si>
    <t>OŠ Mljet</t>
  </si>
  <si>
    <t>20225 Babino polje, Babino polje</t>
  </si>
  <si>
    <t>020/745018</t>
  </si>
  <si>
    <t>ured@os-mljet-babinopolje.skole.hr</t>
  </si>
  <si>
    <t>2019/20/21/23/24/25</t>
  </si>
  <si>
    <t>Sanja Lazo</t>
  </si>
  <si>
    <t>GARDELIN</t>
  </si>
  <si>
    <t>OŠ Smokvica</t>
  </si>
  <si>
    <t>20272 Smokvica, Smokvica 166</t>
  </si>
  <si>
    <t>020/831 355</t>
  </si>
  <si>
    <t xml:space="preserve">ured@os-smokvica.skole.hr </t>
  </si>
  <si>
    <t>Nikolina Tomić</t>
  </si>
  <si>
    <t>IZ BAJULA</t>
  </si>
  <si>
    <t>SŠ Blato</t>
  </si>
  <si>
    <t>20275 Blato, Ulica 1. broj 25</t>
  </si>
  <si>
    <t>020/851 313</t>
  </si>
  <si>
    <t>ssblato@ssblato.tcloud.hr</t>
  </si>
  <si>
    <t>Valerija Biliš</t>
  </si>
  <si>
    <t>KONAVOSKA ŠKATULICA</t>
  </si>
  <si>
    <t>OŠ Gruda</t>
  </si>
  <si>
    <t>20215 Gruda, Gruda 65</t>
  </si>
  <si>
    <t>020/791 012</t>
  </si>
  <si>
    <t>ured@os-gruda.skole.hr</t>
  </si>
  <si>
    <t>Mare Prlenda</t>
  </si>
  <si>
    <t>KONOBA</t>
  </si>
  <si>
    <t>OŠ "Blato"</t>
  </si>
  <si>
    <t>20271 Blato, 1. ulica 25/2</t>
  </si>
  <si>
    <t>020/851 233, 851 333</t>
  </si>
  <si>
    <t>1987.</t>
  </si>
  <si>
    <t>Dijana Ančić</t>
  </si>
  <si>
    <t xml:space="preserve">MALA LIKOVNA RADIONICA  </t>
  </si>
  <si>
    <t>OŠ fra Ante Gnječa</t>
  </si>
  <si>
    <t>20345 Staševica, Petra Kežića 2</t>
  </si>
  <si>
    <t>020/695 102, 695 356</t>
  </si>
  <si>
    <t>skola@os-agnjeca-stasevica.skole.hr</t>
  </si>
  <si>
    <t>Snježana Đelmić</t>
  </si>
  <si>
    <t>MANDARINA</t>
  </si>
  <si>
    <t>Srednja poljoprivredna i tehnička škola</t>
  </si>
  <si>
    <t>20355 Opuzen, Trg Opuzenske bojne 5</t>
  </si>
  <si>
    <t>020/672 689, 672 690</t>
  </si>
  <si>
    <t>2017/18/19/21/23/25/26</t>
  </si>
  <si>
    <t>Simona Pavlović</t>
  </si>
  <si>
    <t>MEJA</t>
  </si>
  <si>
    <t>OŠ "Vela Luka"</t>
  </si>
  <si>
    <t>20270 Vela Luka, 3. obala br. 1</t>
  </si>
  <si>
    <t>020/812 035</t>
  </si>
  <si>
    <t>osvelaluka@os-vela-luka.skole.hr</t>
  </si>
  <si>
    <t>Sandra Sirovica</t>
  </si>
  <si>
    <t>MOJ ŠKOJ</t>
  </si>
  <si>
    <t>OŠ "Braća Glumac"</t>
  </si>
  <si>
    <t>20290 Lastovo, Dolac 11</t>
  </si>
  <si>
    <t>020/801 427</t>
  </si>
  <si>
    <t>ured@os-bglumac-lastovo.skole.hr</t>
  </si>
  <si>
    <t>Majana Engelbrecht</t>
  </si>
  <si>
    <t>PITOSPORA</t>
  </si>
  <si>
    <t>OŠ Ivana Gundulića</t>
  </si>
  <si>
    <t>20000 Dubrovnik, Sustjepanska 4</t>
  </si>
  <si>
    <t>020/419 424, 419 434</t>
  </si>
  <si>
    <t>tajnistvo@os-igundulic-du.skole.hr</t>
  </si>
  <si>
    <t>Branka Bender</t>
  </si>
  <si>
    <t>PLOČE</t>
  </si>
  <si>
    <t>SŠ fra Andriija Kačića Miošića</t>
  </si>
  <si>
    <t>20340 Ploče, Tina Ujevića 5</t>
  </si>
  <si>
    <t>020/0679 631</t>
  </si>
  <si>
    <t>2018/19/20/21/22/25</t>
  </si>
  <si>
    <t>Ana Vlahov</t>
  </si>
  <si>
    <t>ŽARDIN</t>
  </si>
  <si>
    <t>OŠ Ante Curać-Pinjac</t>
  </si>
  <si>
    <t>20275 Žrnovo na Korčuli, Kampuš bb</t>
  </si>
  <si>
    <t>020/716 063</t>
  </si>
  <si>
    <t>2016/17/18/19/21/22</t>
  </si>
  <si>
    <t>Fani Duhović</t>
  </si>
  <si>
    <t>XX. MEĐIMURSKA ŽUPANIJA</t>
  </si>
  <si>
    <t>ČAGIONICA</t>
  </si>
  <si>
    <t>Gimnazija Josipa Slavenskog Čakovec</t>
  </si>
  <si>
    <t>40000 Čakovec, Vladimira Nazora 34</t>
  </si>
  <si>
    <t>040 314 900</t>
  </si>
  <si>
    <t>gimnazija-cakovec@ck.t-com.hr</t>
  </si>
  <si>
    <t>Marta Kramar Burela</t>
  </si>
  <si>
    <t>ČMELICE</t>
  </si>
  <si>
    <t>III. OŠ Čakovec</t>
  </si>
  <si>
    <t>40000 Čakovec, Ivana pl. Zajca 24</t>
  </si>
  <si>
    <t>040/328 001</t>
  </si>
  <si>
    <t>ured@os-treca-ck.skole.hr</t>
  </si>
  <si>
    <t>Katarina Pahek Čajić</t>
  </si>
  <si>
    <t>DRAVA</t>
  </si>
  <si>
    <t>Srednja škola Prelog</t>
  </si>
  <si>
    <t>40323 Prelog, Čakovečka 1</t>
  </si>
  <si>
    <t>040/645 400, 645 456</t>
  </si>
  <si>
    <t>ssp@ss-prelog.skole.hr</t>
  </si>
  <si>
    <t>2018/19/21/22/23/25</t>
  </si>
  <si>
    <t>Tajana Štefok</t>
  </si>
  <si>
    <t>DRENEK</t>
  </si>
  <si>
    <t>OŠ Tomaša Goričanca</t>
  </si>
  <si>
    <t>40321 Mala Subotica, Glavna 55</t>
  </si>
  <si>
    <t>040/631 620</t>
  </si>
  <si>
    <t>Natalija Štefanić</t>
  </si>
  <si>
    <t>ET-KO-KE</t>
  </si>
  <si>
    <t xml:space="preserve">OŠ Ivana Gorana Kovačića </t>
  </si>
  <si>
    <t>40311 Lopatinec, Sv. Juraj na bregu, Pleškovec 31</t>
  </si>
  <si>
    <t>09299062836</t>
  </si>
  <si>
    <t>040/855 308, 856 158</t>
  </si>
  <si>
    <t>ured@os-igkovacic-svetijurajnabregu.skole.hr</t>
  </si>
  <si>
    <t>Martina Oršić</t>
  </si>
  <si>
    <t>FIJOLICA</t>
  </si>
  <si>
    <t>COO Čakovec</t>
  </si>
  <si>
    <t>40000 Čakovec, Ivana pl. Zajca 26</t>
  </si>
  <si>
    <t>040/2078 411</t>
  </si>
  <si>
    <t>1979.</t>
  </si>
  <si>
    <t>Rahela Posavec</t>
  </si>
  <si>
    <t>FTIČEKI</t>
  </si>
  <si>
    <t>OŠ Belica</t>
  </si>
  <si>
    <t>40319 Belica, Dr. Ljudevita Gaja 21</t>
  </si>
  <si>
    <t>040/845 220</t>
  </si>
  <si>
    <t>ured@os-belica.skole.hr</t>
  </si>
  <si>
    <t>Emina Kefelja</t>
  </si>
  <si>
    <t>40000 Čakovec, Vladimira Nazora 38</t>
  </si>
  <si>
    <t>040/395 302</t>
  </si>
  <si>
    <t>ravnatelj@gospodarskaskola.hr</t>
  </si>
  <si>
    <t>Jadranka Prošev</t>
  </si>
  <si>
    <t>KLOPOTEC</t>
  </si>
  <si>
    <t>OŠ Gornji Mihaljevec</t>
  </si>
  <si>
    <t>40306 Macinec, Gornji Mihaljevec 83</t>
  </si>
  <si>
    <t>040/899 115</t>
  </si>
  <si>
    <t>ured@os-gornji-mihaljevec.skole.hr</t>
  </si>
  <si>
    <t>1960/1978/2002.</t>
  </si>
  <si>
    <t>Andrijana Perčić</t>
  </si>
  <si>
    <t>OŠ Sveta Marija</t>
  </si>
  <si>
    <t>40326 Sveta Marija, Andrije Habuša 29/a</t>
  </si>
  <si>
    <t>040/660 017</t>
  </si>
  <si>
    <t>ured@os-sveta-marija.skole.hr</t>
  </si>
  <si>
    <t>1957/1968/1998.</t>
  </si>
  <si>
    <t>Renata Šalković-Mance</t>
  </si>
  <si>
    <t>KRUGG</t>
  </si>
  <si>
    <t>Graditeljska škola Čakovec</t>
  </si>
  <si>
    <t>40000 Čakovec, Športska 1</t>
  </si>
  <si>
    <t>040/329 002, 013</t>
  </si>
  <si>
    <t>gsc@ss-graditeljska-ck.skole.hr</t>
  </si>
  <si>
    <t>Tamara Mustač</t>
  </si>
  <si>
    <t>KUŠLEC</t>
  </si>
  <si>
    <t>OŠ Kuršanec</t>
  </si>
  <si>
    <t>40000 Čakovec, Glavna 15, Kuršanec</t>
  </si>
  <si>
    <t>040/389 100, 389 099</t>
  </si>
  <si>
    <t>skola@os-kursanec.skole.hr</t>
  </si>
  <si>
    <t>Svjetlana Zlatarek</t>
  </si>
  <si>
    <t>LAFRA</t>
  </si>
  <si>
    <t>OŠ Domašinec</t>
  </si>
  <si>
    <t>40318 Domašinec, M. Kovača 1</t>
  </si>
  <si>
    <t>040/863 106, 863 725</t>
  </si>
  <si>
    <t>Milica Lisjak-Novak</t>
  </si>
  <si>
    <t>MRAVCI</t>
  </si>
  <si>
    <t>OŠ dr. Vinka  Žganca</t>
  </si>
  <si>
    <t>40316 Vratišinec, Školska 4</t>
  </si>
  <si>
    <t>040/866 777, 866 770</t>
  </si>
  <si>
    <t>ured@os-vzganca-vratisinec.skole.hr</t>
  </si>
  <si>
    <t>Marija Leček</t>
  </si>
  <si>
    <t>MURA</t>
  </si>
  <si>
    <t>OŠ Jože Horvata Kotoriba</t>
  </si>
  <si>
    <t>40329 Kotoriba, Ignaca Svetomartinskog 1</t>
  </si>
  <si>
    <t>040/682 124</t>
  </si>
  <si>
    <t>os-kotoriba@ck.t-com.hr</t>
  </si>
  <si>
    <t>Danijela Krobot</t>
  </si>
  <si>
    <t>PUPOLJAK</t>
  </si>
  <si>
    <t>OŠ Donja Dubrava</t>
  </si>
  <si>
    <t>40328 Donja Dubrava, Krbulja 21</t>
  </si>
  <si>
    <t>040/688 825</t>
  </si>
  <si>
    <t>ured@os-donja-dubrava.skole.hr</t>
  </si>
  <si>
    <t>1957/1991/1995.</t>
  </si>
  <si>
    <t>Renata Heric</t>
  </si>
  <si>
    <t>OŠ dr. Ivana Novaka Macinec</t>
  </si>
  <si>
    <t>40306 Macinec, Glavna 32</t>
  </si>
  <si>
    <t>040/858 482</t>
  </si>
  <si>
    <t>ured@os-inovaka-macinec.skole.hr</t>
  </si>
  <si>
    <t>2017/1819/21/22/23/24/25/26</t>
  </si>
  <si>
    <t>Tihana Toplek</t>
  </si>
  <si>
    <t>REHEKI</t>
  </si>
  <si>
    <t>OŠ Orehovica</t>
  </si>
  <si>
    <t>40322 Orehovica, Školska ulica 2</t>
  </si>
  <si>
    <t>040/635 020</t>
  </si>
  <si>
    <t>ured@os-orehovica.skole.hr</t>
  </si>
  <si>
    <t>2024//25/26</t>
  </si>
  <si>
    <t>Branka Matjanec</t>
  </si>
  <si>
    <t>STRAHOMINEC</t>
  </si>
  <si>
    <t>OŠ Strahoninec</t>
  </si>
  <si>
    <t>40000 Čakovec, Čakovečka 55</t>
  </si>
  <si>
    <t>040/333 408</t>
  </si>
  <si>
    <t>os-strahoninec@ck.t-com.hr</t>
  </si>
  <si>
    <t>Snežana Nedelkovska</t>
  </si>
  <si>
    <t>TERRA ECONOMICA</t>
  </si>
  <si>
    <t>Ekonomska i trgovačka škola Čakovec</t>
  </si>
  <si>
    <t>40000 Čakovec, V. Nazora 36</t>
  </si>
  <si>
    <t>040/312 520, 310 982</t>
  </si>
  <si>
    <t>2018/19/20/21/22/23/24</t>
  </si>
  <si>
    <t>Željka Kadi</t>
  </si>
  <si>
    <t>TINČEK</t>
  </si>
  <si>
    <t>OŠ Sveti Martin na Muri</t>
  </si>
  <si>
    <t>40313 Sveti Martin na Muri, Trg Sv. Martina 4</t>
  </si>
  <si>
    <t>040/868 206</t>
  </si>
  <si>
    <t>Maja Radek Sklepić</t>
  </si>
  <si>
    <t>ZVIRNJAK</t>
  </si>
  <si>
    <t>OŠ Prelog</t>
  </si>
  <si>
    <t>40323 Prelog, Trg bana Josipa Jelačića 2</t>
  </si>
  <si>
    <t>040/646 066</t>
  </si>
  <si>
    <t>ured@os-prelog.skole.hr</t>
  </si>
  <si>
    <t>1956/2001.</t>
  </si>
  <si>
    <t>2015/16/17/21/22/23/25</t>
  </si>
  <si>
    <t>Deni Marinković</t>
  </si>
  <si>
    <t>XXI. GRAD ZAGREB</t>
  </si>
  <si>
    <t>ART</t>
  </si>
  <si>
    <t>OŠ Rapska</t>
  </si>
  <si>
    <t>10000 Zagreb, Rapska 3</t>
  </si>
  <si>
    <t>09951635001</t>
  </si>
  <si>
    <t>01/6180 278, 6185 134</t>
  </si>
  <si>
    <t>ured@os-rapska-zg.skole.hr</t>
  </si>
  <si>
    <t>2015/16/17/18/19/20/22/25/26</t>
  </si>
  <si>
    <t>Karolina Bartulović</t>
  </si>
  <si>
    <t>BABICE</t>
  </si>
  <si>
    <t>Škola za primalje</t>
  </si>
  <si>
    <t>10000 Zagreb, Vinogradska 29</t>
  </si>
  <si>
    <t>01/6670 503</t>
  </si>
  <si>
    <t>info@sitename.com</t>
  </si>
  <si>
    <t>Tihana Strmo</t>
  </si>
  <si>
    <t>BADEL 1966.</t>
  </si>
  <si>
    <t>OŠ Sesvete</t>
  </si>
  <si>
    <t>10360 Sesvete, I. G. Kovačića 19</t>
  </si>
  <si>
    <t>01/2000 254, 2049 939</t>
  </si>
  <si>
    <t>os-sesvete@os-sesvete-zg.skole.hr</t>
  </si>
  <si>
    <t>2015/16/17/18/19/22/23/24</t>
  </si>
  <si>
    <t>Ana Lopac Groš</t>
  </si>
  <si>
    <t xml:space="preserve">BALTAZAR   </t>
  </si>
  <si>
    <t>10000 Zagreb, Jordanovac 23</t>
  </si>
  <si>
    <t>01/2321 188</t>
  </si>
  <si>
    <t>ured@os-vnazora-zg.skole.hr</t>
  </si>
  <si>
    <t>Lidija Galović</t>
  </si>
  <si>
    <t>OŠ bana Josipa Jelačića</t>
  </si>
  <si>
    <t>10000 Zagreb, Podgradski odvojak 1, Podsused</t>
  </si>
  <si>
    <t>01/3491 879, 3490 664</t>
  </si>
  <si>
    <t>ured@os-bana-jjelacica-zg.skole.hr</t>
  </si>
  <si>
    <t>BOKVICA</t>
  </si>
  <si>
    <t>I. OŠ Dugave</t>
  </si>
  <si>
    <t>10000 Zagreb, Školski prilaz 7</t>
  </si>
  <si>
    <t>01/3900 863</t>
  </si>
  <si>
    <t>ured@os-prva-dugave-zg.skole.hr</t>
  </si>
  <si>
    <t>BOR-OVJE</t>
  </si>
  <si>
    <t>OŠ Borovje</t>
  </si>
  <si>
    <t>10000 Zagreb, Davora Zbiljskog 7</t>
  </si>
  <si>
    <t>01/6331 520, 6331 524</t>
  </si>
  <si>
    <t>ured@os-borovje-zg.skole.hr</t>
  </si>
  <si>
    <t>Mirjana Miknić</t>
  </si>
  <si>
    <t xml:space="preserve">BREZA   </t>
  </si>
  <si>
    <t xml:space="preserve">OŠ dr. Ante Starčevića </t>
  </si>
  <si>
    <t>10000 Zagreb, Sv. Leopolda Mandića 55</t>
  </si>
  <si>
    <t>01/2851 615, 2950 606</t>
  </si>
  <si>
    <t xml:space="preserve">skola@os-astarcevica-zg.skole.hr </t>
  </si>
  <si>
    <t>2015/16/17/1819/20/23/24/25/26</t>
  </si>
  <si>
    <t>Marina Jurić</t>
  </si>
  <si>
    <t xml:space="preserve">BUDI SVOJ   </t>
  </si>
  <si>
    <t>OŠ Remete</t>
  </si>
  <si>
    <t>10000 Zagreb, Remete 99a</t>
  </si>
  <si>
    <t>01/4580 029</t>
  </si>
  <si>
    <t>ured@os-remete-zg.skole.hr</t>
  </si>
  <si>
    <t>1959/1964/2007</t>
  </si>
  <si>
    <t>Vesna Aščić</t>
  </si>
  <si>
    <t xml:space="preserve">CANKARICA   </t>
  </si>
  <si>
    <t>OŠ Ivana Cankara</t>
  </si>
  <si>
    <t>10000 Zagreb, Cankareva 10</t>
  </si>
  <si>
    <t>01/3702 048, 3777 625</t>
  </si>
  <si>
    <t>cankarica@os-icankara-zg.skole.hr</t>
  </si>
  <si>
    <t>Viktorija Nevistić</t>
  </si>
  <si>
    <t>CRN BEL</t>
  </si>
  <si>
    <t>OŠ Frana Galovića</t>
  </si>
  <si>
    <t>10010 Zagreb, Školski prilaz 7</t>
  </si>
  <si>
    <t>01/6671 733</t>
  </si>
  <si>
    <t>2020/21/22/23/24</t>
  </si>
  <si>
    <t>Janja Škraba-Stanešić</t>
  </si>
  <si>
    <t>OŠ dr. Vinka Žganca</t>
  </si>
  <si>
    <t>10000 Zagreb, Nede Krmpotić 7</t>
  </si>
  <si>
    <t xml:space="preserve">01/2407 796, 2407 336 </t>
  </si>
  <si>
    <t>2015/16/17/18/19/21/25/26</t>
  </si>
  <si>
    <t>Manuela Pritula</t>
  </si>
  <si>
    <t>ČEŠEREKI</t>
  </si>
  <si>
    <t>OŠ Malešnica</t>
  </si>
  <si>
    <t>10000 Zagreb, Ante Topića Mimare 36</t>
  </si>
  <si>
    <t>01/3732 496</t>
  </si>
  <si>
    <t>ured@os-malesnica-zg.skole.hr</t>
  </si>
  <si>
    <t>Petra Budiselić Gržan</t>
  </si>
  <si>
    <t xml:space="preserve">ČMELCI    </t>
  </si>
  <si>
    <t>OŠ Lovro pl. Matačić</t>
  </si>
  <si>
    <t>10000 Zagreb, Joze Laurenčića bb</t>
  </si>
  <si>
    <t xml:space="preserve">01/6144 315 </t>
  </si>
  <si>
    <t>tajnica@os-lovre-pl-matacica.hr</t>
  </si>
  <si>
    <t>2015/16/17/18</t>
  </si>
  <si>
    <t>Nikica Orač</t>
  </si>
  <si>
    <t>ČUČERSKI KINČ</t>
  </si>
  <si>
    <t>OŠ Čučerje</t>
  </si>
  <si>
    <t>10000 Zagreb, Čučerska cesta 382</t>
  </si>
  <si>
    <t>01/2986487</t>
  </si>
  <si>
    <t>Suzana Ramljak (Višeslav Foretić-zamjena)</t>
  </si>
  <si>
    <t>DABAR</t>
  </si>
  <si>
    <t>Škola drvne tehnologije i šumarstva</t>
  </si>
  <si>
    <t>10000 Zagreb, Savska cesta 86</t>
  </si>
  <si>
    <t>01/6177 502</t>
  </si>
  <si>
    <t>drvoskolazg@gmail.com</t>
  </si>
  <si>
    <t>2023/24/26</t>
  </si>
  <si>
    <t>Pero Čavara</t>
  </si>
  <si>
    <t>COO - Srednja škola</t>
  </si>
  <si>
    <t>10000 Zagreb, Zagorska 14</t>
  </si>
  <si>
    <t>01/3643 437, 3647 064</t>
  </si>
  <si>
    <t>info@ss-czoio.hr</t>
  </si>
  <si>
    <t>Sanja Prah</t>
  </si>
  <si>
    <t>DESETKA</t>
  </si>
  <si>
    <t>X. gimnazija Ivan Supek</t>
  </si>
  <si>
    <t>10000 Zagreb, Vjekoslava Klaića 7</t>
  </si>
  <si>
    <t>01896750020</t>
  </si>
  <si>
    <t>01/3771 879</t>
  </si>
  <si>
    <t>deseta@deseta-gimnazija.hr</t>
  </si>
  <si>
    <t>Marina Šokčević</t>
  </si>
  <si>
    <t>DON BOSCO</t>
  </si>
  <si>
    <t>OŠ Dominik Savio</t>
  </si>
  <si>
    <t>10110 Zagreb, Omiška ul. 10</t>
  </si>
  <si>
    <t>01/6189 860</t>
  </si>
  <si>
    <t>ured@os-dominiksavio.skole.hr</t>
  </si>
  <si>
    <t>2018/19/20/21/22/23/25/26</t>
  </si>
  <si>
    <t>Cvita Šarić</t>
  </si>
  <si>
    <t>10040 Zagreb, Štefanovečka c. 67</t>
  </si>
  <si>
    <t>01/2910 700</t>
  </si>
  <si>
    <t>ured@os-mjzagorke-zg.skole.hr</t>
  </si>
  <si>
    <t>Natalija Kirčenkova</t>
  </si>
  <si>
    <t>EKO KLARIĆI</t>
  </si>
  <si>
    <t>OŠ Sveta Klara</t>
  </si>
  <si>
    <t>10020 Zagreb, Sveta Klara, Mrkšina 42</t>
  </si>
  <si>
    <t>01/6570 660</t>
  </si>
  <si>
    <t>Marijeta Matunec</t>
  </si>
  <si>
    <t xml:space="preserve">EKO MEŠTRI   </t>
  </si>
  <si>
    <t>OŠ Ivana Meštrovića</t>
  </si>
  <si>
    <t>10000 Zagreb, Ul. Martina Pušteka 1</t>
  </si>
  <si>
    <t>08466144831</t>
  </si>
  <si>
    <t>01/3632 217, 3647 084</t>
  </si>
  <si>
    <t>ured@os-imestrovica-zg.skole.hr</t>
  </si>
  <si>
    <t>2017/18/19/21/22/23/24/25/26</t>
  </si>
  <si>
    <t>Jelena Čeko</t>
  </si>
  <si>
    <t>FRAN</t>
  </si>
  <si>
    <t>10000 Zagreb, Ivanićgradska 24</t>
  </si>
  <si>
    <t>01/2311 003</t>
  </si>
  <si>
    <t>Nikolina Herak</t>
  </si>
  <si>
    <t xml:space="preserve">GITA    </t>
  </si>
  <si>
    <t>Hotelijersko-turistička škola u Zagrebu</t>
  </si>
  <si>
    <t>10000 Zagreb, Frankopanska 8</t>
  </si>
  <si>
    <t>01/4848 543, 4848 544</t>
  </si>
  <si>
    <t>Gabrijela Barbarić</t>
  </si>
  <si>
    <t>GIGANTES</t>
  </si>
  <si>
    <t>Osnovna škola Lotrščak</t>
  </si>
  <si>
    <t>10000 Zagreb, Donje Svetice 127</t>
  </si>
  <si>
    <t>01/5604 792</t>
  </si>
  <si>
    <t>oslotrscak@gmail.com</t>
  </si>
  <si>
    <t>Martin Kajtazi</t>
  </si>
  <si>
    <t>GRANA</t>
  </si>
  <si>
    <t>10000 Zagreb, Dvorničićeva 6</t>
  </si>
  <si>
    <t>01/2856 756</t>
  </si>
  <si>
    <t>Ksenija Sambol</t>
  </si>
  <si>
    <t>GRANEŠINA</t>
  </si>
  <si>
    <t>OŠ Granešina</t>
  </si>
  <si>
    <t>10040 Zagreb, Granešina 1</t>
  </si>
  <si>
    <t>01/2984 078</t>
  </si>
  <si>
    <t>ured@os-granesina-zg.skole.hr</t>
  </si>
  <si>
    <t>02. 03. 2012.</t>
  </si>
  <si>
    <t>Marija Cik</t>
  </si>
  <si>
    <t xml:space="preserve">HORVATI    </t>
  </si>
  <si>
    <t>OŠ Stjepana Bencekovića</t>
  </si>
  <si>
    <t>10436 Horvati, Rakov Potok, Horvaćanski trg 1</t>
  </si>
  <si>
    <t>01/6539 010, 6553 133</t>
  </si>
  <si>
    <t>ured@os-sbencekovica-horvati.skole.hr</t>
  </si>
  <si>
    <t>1991/2003.</t>
  </si>
  <si>
    <t>2016/17/18/19/21/23/24/26</t>
  </si>
  <si>
    <t>Iva Markulin</t>
  </si>
  <si>
    <t>HUG</t>
  </si>
  <si>
    <t>Humanistička gimnazija</t>
  </si>
  <si>
    <t>10000 Zagreb, Dvorničićeva 15</t>
  </si>
  <si>
    <t>099/544 7876</t>
  </si>
  <si>
    <t>info@hug.hr</t>
  </si>
  <si>
    <t>2023//25</t>
  </si>
  <si>
    <t>Zvonimir Novaković</t>
  </si>
  <si>
    <t>IMPER</t>
  </si>
  <si>
    <t>OŠ Markuševec</t>
  </si>
  <si>
    <t>10000 Zagreb, Markuševečka c. 160</t>
  </si>
  <si>
    <t>01/4575 930</t>
  </si>
  <si>
    <t>ured@os-markusevec-zg.skole.hr</t>
  </si>
  <si>
    <t>2017/18/19/21/22/23/24/25</t>
  </si>
  <si>
    <t>Lana Erdeljan</t>
  </si>
  <si>
    <t>IZ PRVE RUKE</t>
  </si>
  <si>
    <t>1. Gimnazija</t>
  </si>
  <si>
    <t>10000 Zagreb, Av. Dubrovnik 36</t>
  </si>
  <si>
    <t>00167285641</t>
  </si>
  <si>
    <t>01/6601 665</t>
  </si>
  <si>
    <t xml:space="preserve">info@prva.hr </t>
  </si>
  <si>
    <t>Gordana Sekulić Štivčević</t>
  </si>
  <si>
    <t>10000 Zagreb, Karamanov prilaz 3</t>
  </si>
  <si>
    <t>01/6675 171</t>
  </si>
  <si>
    <t>ured@os-mladost-zg.skole.hr</t>
  </si>
  <si>
    <t>Ivana Ferderber Bošnjak</t>
  </si>
  <si>
    <t>ISPOD DUGE</t>
  </si>
  <si>
    <t>COO Dubrava - Srednja škola</t>
  </si>
  <si>
    <t>10040 Zagreb, Prilaz Tomislava Špoljara 2</t>
  </si>
  <si>
    <t>01/2911 665, 2911 667</t>
  </si>
  <si>
    <t>centardubrava@centardubrava.hr</t>
  </si>
  <si>
    <t>Mirela Šoštarić Kramarić</t>
  </si>
  <si>
    <t>OŠ Sesvetska Sopnica</t>
  </si>
  <si>
    <t>10360 Sesvete, Sopnička 69</t>
  </si>
  <si>
    <t>01/2004 000, 2058 135</t>
  </si>
  <si>
    <t xml:space="preserve">Melinda Tupek </t>
  </si>
  <si>
    <t>10000 Zagreb, Jabukovac 30</t>
  </si>
  <si>
    <t>01/4834 391</t>
  </si>
  <si>
    <t xml:space="preserve">ured@os-jabukovac-zg.skole.hr  </t>
  </si>
  <si>
    <t>2018/19/20/2124/25/26</t>
  </si>
  <si>
    <t>Dajana Mužić Žnidaršić</t>
  </si>
  <si>
    <t>10000 Zagreb, Ul. Ivana Matetića Ronjgova 67</t>
  </si>
  <si>
    <t>01/3881 561</t>
  </si>
  <si>
    <t>Suzana Kovač</t>
  </si>
  <si>
    <t xml:space="preserve">KREATIVA    </t>
  </si>
  <si>
    <t xml:space="preserve">Prehrambeno-tehnološka škola </t>
  </si>
  <si>
    <t>10040 Zagreb, Gjure Prejca 2</t>
  </si>
  <si>
    <t>01/2992 357, 2992 352</t>
  </si>
  <si>
    <t>ured@ss-prehrambenotehnoloska-zg.skole.hr</t>
  </si>
  <si>
    <t>Maja Vugrinec Lukavec</t>
  </si>
  <si>
    <t>KRESNICA</t>
  </si>
  <si>
    <t>OŠ Ivana Granđe</t>
  </si>
  <si>
    <t>10360 Sesvete (Soblinec)</t>
  </si>
  <si>
    <t>01/2042 008</t>
  </si>
  <si>
    <t>KRUNA</t>
  </si>
  <si>
    <t>OŠ kralja Tomislava</t>
  </si>
  <si>
    <t>10000 Zagreb, Nova cesta 92</t>
  </si>
  <si>
    <t>01/3820 593</t>
  </si>
  <si>
    <t>ured@os-kraljatomislava-zg.skole.hr</t>
  </si>
  <si>
    <t>23.01.2025.</t>
  </si>
  <si>
    <t>Kristina Peršić</t>
  </si>
  <si>
    <t>KUSTOŠAK</t>
  </si>
  <si>
    <t>OŠ Kustošija</t>
  </si>
  <si>
    <t>10000 Zagreb, Sokolska 7</t>
  </si>
  <si>
    <t>01/3750 307</t>
  </si>
  <si>
    <t>ured@os-kustosija-zg.skole.hr</t>
  </si>
  <si>
    <t>Mia Javor Antolić</t>
  </si>
  <si>
    <t>KVRŽICA</t>
  </si>
  <si>
    <t xml:space="preserve">OŠ Mate Lovraka </t>
  </si>
  <si>
    <t>10040 Zagreb, Aleja Blaža Jurišića 13</t>
  </si>
  <si>
    <t>01/2990 915, 2982 807</t>
  </si>
  <si>
    <t>ured@os-mlovraka-zg.skole.hr</t>
  </si>
  <si>
    <t>laBoss</t>
  </si>
  <si>
    <t>Prirodoslovna škola Vladimira Preloga</t>
  </si>
  <si>
    <t>10000 Zagreb, Ulica grada Vukovara 269</t>
  </si>
  <si>
    <t>01/6184 780</t>
  </si>
  <si>
    <t>info@psvprelog.hr</t>
  </si>
  <si>
    <t>LaBOs18</t>
  </si>
  <si>
    <t>XVIII. gimnazija</t>
  </si>
  <si>
    <t>10000 Zagreb, Mesićeva 35</t>
  </si>
  <si>
    <t>091/1959 340</t>
  </si>
  <si>
    <t>hermenegildo.gall@skole.hr</t>
  </si>
  <si>
    <t>Helena Peter Jelenčić</t>
  </si>
  <si>
    <t>OŠ Nad lipom (posebni program)</t>
  </si>
  <si>
    <t xml:space="preserve">10000 Zagreb, Nad lipom 13/1                                                                                                </t>
  </si>
  <si>
    <t>02082287342</t>
  </si>
  <si>
    <t>01/3771 551, 3907 273</t>
  </si>
  <si>
    <t>Gordana Ljubešić</t>
  </si>
  <si>
    <t>LISTEK</t>
  </si>
  <si>
    <t>OŠ Vjenceslava Novaka</t>
  </si>
  <si>
    <t>10000 Zagreb, Vile Velebita 15a</t>
  </si>
  <si>
    <t>01/2853 800</t>
  </si>
  <si>
    <t>Sanja Zornjak Picer</t>
  </si>
  <si>
    <t>LOJZEKI</t>
  </si>
  <si>
    <t>OŠ Alojzija Stepinca</t>
  </si>
  <si>
    <t>10000 Zagreb, Palinovečka 42</t>
  </si>
  <si>
    <t>40723003638</t>
  </si>
  <si>
    <t>01/6447 983</t>
  </si>
  <si>
    <t>ured@os-astepinca-zg.skole.hr</t>
  </si>
  <si>
    <t>Karmela Jokić</t>
  </si>
  <si>
    <t>LJUBLJANIĆI</t>
  </si>
  <si>
    <t>OŠ Ljubljanica</t>
  </si>
  <si>
    <t>10110 Zagreb, Svetoivanska 33</t>
  </si>
  <si>
    <t>76712040113</t>
  </si>
  <si>
    <t>01/ 3694 704</t>
  </si>
  <si>
    <t>ljubljanica@os-ljubljanica-zg.skole.hr</t>
  </si>
  <si>
    <t>Ksenija Kostanić</t>
  </si>
  <si>
    <t>MALI PUT</t>
  </si>
  <si>
    <t>10000 Zagreb, Ivanićgradska 41A</t>
  </si>
  <si>
    <t>05994801707</t>
  </si>
  <si>
    <t>01/4440 044</t>
  </si>
  <si>
    <t xml:space="preserve">16. 12. 2016. </t>
  </si>
  <si>
    <t xml:space="preserve">Mirela Pakšec </t>
  </si>
  <si>
    <t>MAŽURANCI</t>
  </si>
  <si>
    <t>10040 Zagreb, Javorinska 5</t>
  </si>
  <si>
    <t>08844695446</t>
  </si>
  <si>
    <t>01/2852 082</t>
  </si>
  <si>
    <t>ured@os-imazuranica-zg.skole.hr</t>
  </si>
  <si>
    <t>Igor Jurić</t>
  </si>
  <si>
    <t>MODA I DIZAJN</t>
  </si>
  <si>
    <t>Škola za modu i dizajn</t>
  </si>
  <si>
    <t>10000 Zagreb, Prilaz baruna Filipovića 30</t>
  </si>
  <si>
    <t>08044398886</t>
  </si>
  <si>
    <t>01/3773 133, 3703 155</t>
  </si>
  <si>
    <t>Lea Cikron</t>
  </si>
  <si>
    <t xml:space="preserve">NAŠ JORDANOVAC   </t>
  </si>
  <si>
    <t>OŠ Jordanovac</t>
  </si>
  <si>
    <t>10000 Zagreb, Jordanovac 108</t>
  </si>
  <si>
    <t>05668973495</t>
  </si>
  <si>
    <t>01/2346 738, 2361 435</t>
  </si>
  <si>
    <t>ured@os-jordanovac-zg.skole.hr</t>
  </si>
  <si>
    <t>2016/17/18/19/20/21/22/24/25/26</t>
  </si>
  <si>
    <t>Danijela Stanković</t>
  </si>
  <si>
    <t xml:space="preserve">NEBO    </t>
  </si>
  <si>
    <t>OŠ "Brestje"</t>
  </si>
  <si>
    <t>10360 Sesvete, Brestje, Potočnica bb</t>
  </si>
  <si>
    <t>01/2012 075</t>
  </si>
  <si>
    <t>2015/16/17/18/19/2021/22/23/24/26</t>
  </si>
  <si>
    <t>Ljerka Pukšec-Milačić</t>
  </si>
  <si>
    <t>OTOK</t>
  </si>
  <si>
    <t>OŠ Otok</t>
  </si>
  <si>
    <t>10010 Zagreb, Stjepana Gradića 4</t>
  </si>
  <si>
    <t>01/6640 458</t>
  </si>
  <si>
    <t>otok@os-otok-zg.skole.hr</t>
  </si>
  <si>
    <t>1984/2004.</t>
  </si>
  <si>
    <t>Davorka Šnur</t>
  </si>
  <si>
    <t>OTON</t>
  </si>
  <si>
    <t>OŠ Otona Ivekovića</t>
  </si>
  <si>
    <t>10090 Zagreb, Stjepana Pasanca bb</t>
  </si>
  <si>
    <t>01/3860 696, 3878 000</t>
  </si>
  <si>
    <t>2015/16/17/18/19/20/21/22/25</t>
  </si>
  <si>
    <t>PANTLEK</t>
  </si>
  <si>
    <t>OŠ Pantovčak</t>
  </si>
  <si>
    <t>10000 Zageb, Hercegovačka 108</t>
  </si>
  <si>
    <t>01/4824 148</t>
  </si>
  <si>
    <t>pantovcak@os-pantovcak-zg.skole.hr</t>
  </si>
  <si>
    <t>Marija Magić</t>
  </si>
  <si>
    <t>PUŠLEK</t>
  </si>
  <si>
    <t>Agronomska škola Zagreb</t>
  </si>
  <si>
    <t>01/2988 670, 2992 133</t>
  </si>
  <si>
    <t>ured@agronomska-skola-zg.skole.hr</t>
  </si>
  <si>
    <t xml:space="preserve">Vilara Pavlović </t>
  </si>
  <si>
    <t>RADIĆEVE ZLATNE RUKE</t>
  </si>
  <si>
    <t>OŠ braće Radić</t>
  </si>
  <si>
    <t>10000 Zagreb, Ulica Šenoine Branke 22</t>
  </si>
  <si>
    <t>01/6545 002</t>
  </si>
  <si>
    <t>os.brace.radic@os-brace-radic-zg.skole.hr</t>
  </si>
  <si>
    <t>Gordana Ružić</t>
  </si>
  <si>
    <t>REKA</t>
  </si>
  <si>
    <t>OŠ Ivanja Reka</t>
  </si>
  <si>
    <t>10373 Ivanja Reka, Ivanjorečka cesta 1b</t>
  </si>
  <si>
    <t>01 5563 600</t>
  </si>
  <si>
    <t>tajnistvo.osivanjareka@gmail.com</t>
  </si>
  <si>
    <t>2021/22/23/24</t>
  </si>
  <si>
    <t>Maja Vulić</t>
  </si>
  <si>
    <t>RUĐER</t>
  </si>
  <si>
    <t>Tehnička škola Ruđera Boškovića</t>
  </si>
  <si>
    <t>10000 Zagreb, Getaldićeva 4</t>
  </si>
  <si>
    <t>49811265576</t>
  </si>
  <si>
    <t>01/2371 061, 2371 062</t>
  </si>
  <si>
    <t>tsrb@tsrb.hr</t>
  </si>
  <si>
    <t>Zoran Kauzlarić</t>
  </si>
  <si>
    <t>OŠ Žitnjak</t>
  </si>
  <si>
    <t>10000 Zagreb, I. Petruševec 1</t>
  </si>
  <si>
    <t>00733311237</t>
  </si>
  <si>
    <t>01/2408 497, 2370 945</t>
  </si>
  <si>
    <t>ured@os-zitnjak.skole.hr</t>
  </si>
  <si>
    <t>2015/16/17/18/19/20/21/24/25/26</t>
  </si>
  <si>
    <t>Vera Javni</t>
  </si>
  <si>
    <t>RUŽMARIN</t>
  </si>
  <si>
    <t>OŠ Augusta Harambašića</t>
  </si>
  <si>
    <t>10000 Zagreb, Augusta Harambašića 18</t>
  </si>
  <si>
    <t>01/2312 920, 2441 535</t>
  </si>
  <si>
    <t>Jasna Antunović-Dinka Š.Bočkarjov</t>
  </si>
  <si>
    <t xml:space="preserve">SESVETSKA SELA   </t>
  </si>
  <si>
    <t>OŠ Sesvetska Sela</t>
  </si>
  <si>
    <t>10360 Sesvete, Letnička 5</t>
  </si>
  <si>
    <t>01/2043 900, 2043 904</t>
  </si>
  <si>
    <t>skola@os-sesvetska-sela-zg.skole.hr</t>
  </si>
  <si>
    <t>Zrinka Jurić Avmedoski</t>
  </si>
  <si>
    <t xml:space="preserve">SLAVUJI   </t>
  </si>
  <si>
    <t>COO Slava Raškaj</t>
  </si>
  <si>
    <t>10000 Zagreb, Nazorova 47</t>
  </si>
  <si>
    <t>01/4821 202</t>
  </si>
  <si>
    <t>slava.raskaj-zagreb@zg.t-com.hr</t>
  </si>
  <si>
    <t>Brigita Jerić</t>
  </si>
  <si>
    <t>SLOG</t>
  </si>
  <si>
    <t>Škola za grafiku, dizajn i medijsku produkciju</t>
  </si>
  <si>
    <t>10000 Zagreb, Getaldićeva 2</t>
  </si>
  <si>
    <t>01/2371 070</t>
  </si>
  <si>
    <t>info@skola-gdmp.hr</t>
  </si>
  <si>
    <t>2019/20/21/22</t>
  </si>
  <si>
    <t>Krešimir Radiček</t>
  </si>
  <si>
    <t xml:space="preserve">STEN </t>
  </si>
  <si>
    <t>OŠ Stenjevec</t>
  </si>
  <si>
    <t>10090 Zagreb, Bolnička cesta 92</t>
  </si>
  <si>
    <t>01/3450 047</t>
  </si>
  <si>
    <t>skola@os-stenjevec-zg.skole.hr</t>
  </si>
  <si>
    <t>Tihana Opetuk Živković</t>
  </si>
  <si>
    <t xml:space="preserve">STENJEVČICA   </t>
  </si>
  <si>
    <t>10090 Zagreb, Bolnička 60a</t>
  </si>
  <si>
    <t>01/3453 991</t>
  </si>
  <si>
    <t>Sanja Beloglavec</t>
  </si>
  <si>
    <t>STRAHIMIRI</t>
  </si>
  <si>
    <t>OŠ S.S. Kranjčevića</t>
  </si>
  <si>
    <t>10000 Zagreb, Bogišićeva 13</t>
  </si>
  <si>
    <t>01/4649 706</t>
  </si>
  <si>
    <t>os-sskranjcevic-zg@os-sskranjcevic-zg.skole.hr</t>
  </si>
  <si>
    <t>Kristijan Kovač</t>
  </si>
  <si>
    <t>Waldorfska škola u Zagrebu</t>
  </si>
  <si>
    <t>10020 Zagreb, Siget 18c</t>
  </si>
  <si>
    <t>01/6609 609</t>
  </si>
  <si>
    <t>tajnistvo@waldorfska-skola.com</t>
  </si>
  <si>
    <t>Tihana Islamović</t>
  </si>
  <si>
    <t>SVETI JURAJ</t>
  </si>
  <si>
    <t>OŠ Odra</t>
  </si>
  <si>
    <t xml:space="preserve">10020 Zagreb, Đačka 5 </t>
  </si>
  <si>
    <t>01/6261 050, 6465 291</t>
  </si>
  <si>
    <t>ured@os-odra-zg.skole.hr</t>
  </si>
  <si>
    <t>2016/17/18/20/21/22/23/24/25/26</t>
  </si>
  <si>
    <t>Marina Pranjić</t>
  </si>
  <si>
    <t>ŠEGRT HLAPIĆ</t>
  </si>
  <si>
    <t>COO Goljak</t>
  </si>
  <si>
    <t>10000 Zagreb, Goljak 2</t>
  </si>
  <si>
    <t>01/4824 179</t>
  </si>
  <si>
    <t>centargoljak@centar-odgojiobrazovanje-goljak.skole.hr</t>
  </si>
  <si>
    <t>1990.</t>
  </si>
  <si>
    <t>Melita Tatar</t>
  </si>
  <si>
    <t xml:space="preserve">ŠESTINE   </t>
  </si>
  <si>
    <t>OŠ Šestine</t>
  </si>
  <si>
    <t>10000 Zagreb, Podrebernica 13</t>
  </si>
  <si>
    <t>01/4674 261, 4637 213</t>
  </si>
  <si>
    <t>ured@os-sestine-zg.skole.hr</t>
  </si>
  <si>
    <t>Lea Bokulić</t>
  </si>
  <si>
    <t>OŠ Središće</t>
  </si>
  <si>
    <t>10020 Zagreb, Ulica SR Njemačke 2a</t>
  </si>
  <si>
    <t>01/5999 550</t>
  </si>
  <si>
    <t>ured@os-sredisce-zg.skole.hr</t>
  </si>
  <si>
    <t>16. 12. 2020</t>
  </si>
  <si>
    <t>Ivana Benko</t>
  </si>
  <si>
    <t>ŠTIGLIĆI</t>
  </si>
  <si>
    <t>OŠ Lučko</t>
  </si>
  <si>
    <t>10250 Lučko, Puškarićeva 102</t>
  </si>
  <si>
    <t>01/6531 301</t>
  </si>
  <si>
    <t>ured@os-lucko.skole.hr</t>
  </si>
  <si>
    <t>Ana Ašperger</t>
  </si>
  <si>
    <t>TIN</t>
  </si>
  <si>
    <t>OŠ Tina Ujevića</t>
  </si>
  <si>
    <t>10000 Zagreb, Koturaška 75</t>
  </si>
  <si>
    <t>01/ 6170 501</t>
  </si>
  <si>
    <t>ured@os-tujevica-zg.skole.hr</t>
  </si>
  <si>
    <t>2022/26</t>
  </si>
  <si>
    <t>Romana Nikolić</t>
  </si>
  <si>
    <t xml:space="preserve">TO JE TO!    </t>
  </si>
  <si>
    <t>10000 Zagreb, Davorina Bazjanca 2</t>
  </si>
  <si>
    <t>01/3836 571, 364 9134</t>
  </si>
  <si>
    <t>ured@os-mgupca-zg.skole.hr</t>
  </si>
  <si>
    <t>Tanja Cvetko</t>
  </si>
  <si>
    <t>TONČEK</t>
  </si>
  <si>
    <t xml:space="preserve">10040 Zagreb, Dubečka ul. 5 </t>
  </si>
  <si>
    <t>01/2924 863</t>
  </si>
  <si>
    <t>ured@os-amihanovica-zg.skole.hr</t>
  </si>
  <si>
    <t>26.09.2024.</t>
  </si>
  <si>
    <t>Tea Bošnjaković</t>
  </si>
  <si>
    <t>TRN</t>
  </si>
  <si>
    <t>OŠ Trnsko</t>
  </si>
  <si>
    <t>10020 Zagreb, Trnsko 25</t>
  </si>
  <si>
    <t>01/6520 737</t>
  </si>
  <si>
    <t>ostrnsko.tajnistvo@gmail.com</t>
  </si>
  <si>
    <t>Ana Kršinić Dobovičnik</t>
  </si>
  <si>
    <t xml:space="preserve">TRNKO   </t>
  </si>
  <si>
    <t>OŠ Trnjanska</t>
  </si>
  <si>
    <t>10000 Zagreb, Trnjanska cesta 99</t>
  </si>
  <si>
    <t>01/6050 204</t>
  </si>
  <si>
    <t>ured@os-trnjanska-zg.skole.hr</t>
  </si>
  <si>
    <t>Nikolina Dragičević</t>
  </si>
  <si>
    <t>TRNOSLAV</t>
  </si>
  <si>
    <t>10000 Zagreb, Krčka 3</t>
  </si>
  <si>
    <t>01292735134</t>
  </si>
  <si>
    <t>01/6170 639, 6170 626</t>
  </si>
  <si>
    <t>ured@os-dtrstenjaka-zg.skole.hr</t>
  </si>
  <si>
    <t>2017/18/121/22/23</t>
  </si>
  <si>
    <t>Željka Milek</t>
  </si>
  <si>
    <t>TRNOVČICA</t>
  </si>
  <si>
    <t>OŠ Antuna Branka Šimića</t>
  </si>
  <si>
    <t>10040 Zagreb, Krotovica 15</t>
  </si>
  <si>
    <t>04467652234</t>
  </si>
  <si>
    <t>01/2864 000</t>
  </si>
  <si>
    <t>ured@os-absimic-zg.skole.hr</t>
  </si>
  <si>
    <t>Danijela Grgurov</t>
  </si>
  <si>
    <t>TRSEK</t>
  </si>
  <si>
    <t>OŠ Gračani</t>
  </si>
  <si>
    <t>10000 Zagreb, Gračani 4a</t>
  </si>
  <si>
    <t>01/4645 689, 4635 821</t>
  </si>
  <si>
    <t>ured@os-gracani-zg.skole.hr</t>
  </si>
  <si>
    <t>2016/17/18/19/20/21/22/25</t>
  </si>
  <si>
    <t>Marina Badurina Cindrić</t>
  </si>
  <si>
    <t xml:space="preserve">TUŠKANAC </t>
  </si>
  <si>
    <t>COO Tuškanac</t>
  </si>
  <si>
    <t>10000 Zagreb, Tuškanac 15</t>
  </si>
  <si>
    <t>01/4673 844, 4673 846</t>
  </si>
  <si>
    <t>2015/117/18/19/20</t>
  </si>
  <si>
    <t>Renata Barle</t>
  </si>
  <si>
    <t xml:space="preserve">VIDRA   </t>
  </si>
  <si>
    <t>OŠ Marina Držića</t>
  </si>
  <si>
    <t>10000 Zagreb, Nalješkovićeva 4</t>
  </si>
  <si>
    <t>01/6158 302, 6130 146</t>
  </si>
  <si>
    <t>ured@os-mdrzica-zg.skole.hr</t>
  </si>
  <si>
    <t>2015/16/17/18/19/20/21/22/24/25</t>
  </si>
  <si>
    <t>Petar Bučević</t>
  </si>
  <si>
    <t>10000 Zagreb, Kruge 46</t>
  </si>
  <si>
    <t>01/5599 680,5599 682</t>
  </si>
  <si>
    <t>Antonia Peran</t>
  </si>
  <si>
    <t>VOLTINO</t>
  </si>
  <si>
    <t>OŠ Voltino</t>
  </si>
  <si>
    <t>10000 Zagreb, Vinkovačka 1</t>
  </si>
  <si>
    <t>02848440254</t>
  </si>
  <si>
    <t>01/3666 526</t>
  </si>
  <si>
    <t>os_voltino@inet.hr</t>
  </si>
  <si>
    <t>Ivana Matešić</t>
  </si>
  <si>
    <t>VRAPCI</t>
  </si>
  <si>
    <t>OŠ Gornje Vrapče</t>
  </si>
  <si>
    <t>10090 Zagreb, Vrapčanska 188</t>
  </si>
  <si>
    <t>01/3454 963</t>
  </si>
  <si>
    <t>ured@os-gornjevrapce-zg.skole.hr</t>
  </si>
  <si>
    <t>Katarina Iličić</t>
  </si>
  <si>
    <t>OŠ Vrbani</t>
  </si>
  <si>
    <t>10000 Zagreb, Listopadska 8</t>
  </si>
  <si>
    <t>01/3872 659</t>
  </si>
  <si>
    <t>ured@osvrbani.hr</t>
  </si>
  <si>
    <t xml:space="preserve">Ana Kinčić Dubić </t>
  </si>
  <si>
    <t xml:space="preserve">ZAGI    </t>
  </si>
  <si>
    <t>OŠ Jelkovec</t>
  </si>
  <si>
    <t>10360 Sesvete, Dragana Plemenca 1</t>
  </si>
  <si>
    <t>01/3000 001</t>
  </si>
  <si>
    <t>skola@os-jelkovec.skole.hr</t>
  </si>
  <si>
    <t>2016/17/18/19/21/23/24/25</t>
  </si>
  <si>
    <t>Ivana Zrno</t>
  </si>
  <si>
    <t>ZAPRUĐE</t>
  </si>
  <si>
    <t>OŠ Zapruđe</t>
  </si>
  <si>
    <t>10000 Zagreb, Trg Ivana Meštrovića 8A</t>
  </si>
  <si>
    <t>01/660 0747</t>
  </si>
  <si>
    <t>ured@os-zaprudje-zg.skole.hr</t>
  </si>
  <si>
    <t>Sandra Validžić</t>
  </si>
  <si>
    <t>ZIP - Zadrugari iz Prečkog</t>
  </si>
  <si>
    <t>OŠ Prečko</t>
  </si>
  <si>
    <t>10000 Zagreb, Dekanići 6</t>
  </si>
  <si>
    <t>01/3883 023, 3886 323</t>
  </si>
  <si>
    <t xml:space="preserve">ured@os-precko-zg.skole.hr </t>
  </si>
  <si>
    <t>Sandra Lovrenčić</t>
  </si>
  <si>
    <t>ZLATNA PERLA</t>
  </si>
  <si>
    <t>Osnovna Montessori škola “Barunice Dedee Vranyczany”</t>
  </si>
  <si>
    <t>10000 Zagreb, Matka Mandića 2</t>
  </si>
  <si>
    <t>01/3694 493</t>
  </si>
  <si>
    <t>2017/18/19/20/21/22/23/24/26</t>
  </si>
  <si>
    <t>Iva Pasarić</t>
  </si>
  <si>
    <t>OŠ Petra Preradovića</t>
  </si>
  <si>
    <t>10000 Zagreb, Zapoljska 32</t>
  </si>
  <si>
    <t>01390776709</t>
  </si>
  <si>
    <t>01/2311-680</t>
  </si>
  <si>
    <t>Alemka Miklić</t>
  </si>
  <si>
    <t>ŽIR</t>
  </si>
  <si>
    <t>OŠ "Vukomerec"</t>
  </si>
  <si>
    <t>10000 Zagreb, Porečka 7c</t>
  </si>
  <si>
    <t>01/2370 222, 2370 155</t>
  </si>
  <si>
    <t>Nataša Ostojić</t>
  </si>
  <si>
    <t>ŽUTI BRIJEG</t>
  </si>
  <si>
    <t>OŠ Žuti brijeg</t>
  </si>
  <si>
    <t>10040 Zagreb, Vrtnjakovečka 8</t>
  </si>
  <si>
    <t>01/2852 224</t>
  </si>
  <si>
    <t>skola@os-zutibrijeg-zg.skole.hr</t>
  </si>
  <si>
    <t>Roland Gambiroža</t>
  </si>
  <si>
    <t>ured@os-marija-bistrica.skole.hr</t>
  </si>
  <si>
    <t>ured@os-sveti-djurdj.skole.hr</t>
  </si>
  <si>
    <t>ured@os-apalmovica-rasinja.skole.hr</t>
  </si>
  <si>
    <t>os-djulovac@os-djulovac.skole.hr</t>
  </si>
  <si>
    <t>ured@os-jturic-gospic.skole.hr</t>
  </si>
  <si>
    <t>os-okucani@sb.t-com.hr</t>
  </si>
  <si>
    <t>svetifilipijakov@os-svetifilipijakov.skole.hr</t>
  </si>
  <si>
    <t>ured@os-fkrezme-os.skole.hr</t>
  </si>
  <si>
    <t>katolicka-os@hi.t-com.hr</t>
  </si>
  <si>
    <t>ured@os-mejasi-st.skole.hr</t>
  </si>
  <si>
    <t>ravnatelj@ss-petrinja.skole.hr</t>
  </si>
  <si>
    <t>skola@os-jpancica-bribir.skole.hr</t>
  </si>
  <si>
    <t>os-josipa-kozarca@vt.t-com.hr</t>
  </si>
  <si>
    <t>lovrec@os-sskranjcevica-lovrec.skole.hr</t>
  </si>
  <si>
    <t>ured@os-mertojak-st.skole.hr</t>
  </si>
  <si>
    <t>skola@os-vnazor-cepin.skole.hr</t>
  </si>
  <si>
    <t>os-ivanec@os-iksakcinskog-ivanec.skole.hr</t>
  </si>
  <si>
    <t>ured@os-cetvrta-bj.skole.hr</t>
  </si>
  <si>
    <t>ured@ss-donji-miholjac.skole.hr</t>
  </si>
  <si>
    <t>ured@os-draganici.skole.hr</t>
  </si>
  <si>
    <t>oslucac@os-lucac-st.skole.hr</t>
  </si>
  <si>
    <t>ured@os-alojzije-stepinac-krasic.skole.hr</t>
  </si>
  <si>
    <t>ured@os-budrovci.skole.hr</t>
  </si>
  <si>
    <t>os-ivana-perkovca@zg.t-com.hr</t>
  </si>
  <si>
    <t>velikagorica@osnikolehribara.hr</t>
  </si>
  <si>
    <t>ured@os-skolara-kravarsko.skole.hr</t>
  </si>
  <si>
    <t>skola@os-stjepan-radic-bozjakovina.skole.hr</t>
  </si>
  <si>
    <t>tajnistvo@os-ljudevita-gaja-zapresic.skole.hr</t>
  </si>
  <si>
    <t>ljbabic@os-jastrebarsko.hr</t>
  </si>
  <si>
    <t>os-rugvica@os-rugvica.skole.hr</t>
  </si>
  <si>
    <t>os-kriz-001@os-mtrnine-kriz.skole.hr</t>
  </si>
  <si>
    <t>os.velika.mlaka1@zg.t-com.hr</t>
  </si>
  <si>
    <t>os-jakovlje@zg.t-com.hr</t>
  </si>
  <si>
    <t>ured@os-brace-radica-klostarivanic.skole.hr</t>
  </si>
  <si>
    <t>ured@os-ibenkovic-dugo-selo.skole.hr</t>
  </si>
  <si>
    <t>ured@os-msiloboda.skole.hr</t>
  </si>
  <si>
    <t>os-dubrava@os-dubrava.skole.hr</t>
  </si>
  <si>
    <t>ured@os-gradec.skole.hr</t>
  </si>
  <si>
    <t>ured@osmilanalanga.hr</t>
  </si>
  <si>
    <t>ured@os-pavao-belas.skole.hr</t>
  </si>
  <si>
    <r>
      <rPr>
        <u/>
        <sz val="9"/>
        <color rgb="FF000000"/>
        <rFont val="Avenir Book"/>
        <family val="2"/>
      </rPr>
      <t>ured@os</t>
    </r>
    <r>
      <rPr>
        <sz val="9"/>
        <color rgb="FF000000"/>
        <rFont val="Avenir Book"/>
        <family val="2"/>
      </rPr>
      <t>-kkutena-vrbovec.skole.hr</t>
    </r>
  </si>
  <si>
    <t>ured@os-akovacica-mgorica.skole.hr</t>
  </si>
  <si>
    <t>czoo.vg@gmail.com</t>
  </si>
  <si>
    <t>ured@os-ekumicica-velikagorica.skole.hr</t>
  </si>
  <si>
    <t>ured@os-aaugustincica-zapresic.skole.hr</t>
  </si>
  <si>
    <t>osb-ravnatelj@kr.t-com.hr</t>
  </si>
  <si>
    <t>os_belec@hi.t-com.hr</t>
  </si>
  <si>
    <t>skola@os-stubicke-toplice.skole.hr</t>
  </si>
  <si>
    <t>ured@centar-krapinske-toplice-kr.skole.hr</t>
  </si>
  <si>
    <t>ured@os-djurmanec.skole.hr</t>
  </si>
  <si>
    <t>os-oroslavje@kr.t-com.hr</t>
  </si>
  <si>
    <t>ured@os-vkovacica-humnasutli.skole.hr</t>
  </si>
  <si>
    <t>ured@os-mace.skole.hr</t>
  </si>
  <si>
    <t>ss-konjscina@kr.htnet.hr</t>
  </si>
  <si>
    <t>ured@os-veliko-trgovisce.skole.hr</t>
  </si>
  <si>
    <t>ured@os-lijepa-nasa-tuhelj.skole.hr</t>
  </si>
  <si>
    <t>osmggs@os-mgupca-gornjastubica.skole.hr</t>
  </si>
  <si>
    <t>ured@os-zlatar-bistrica.skole.hr</t>
  </si>
  <si>
    <t>radoboj@os-skosutic-radoboj.skole.hr</t>
  </si>
  <si>
    <t>odbravnatelj@gmail.com</t>
  </si>
  <si>
    <t>skola@os-amihanovica-klanjec.skole.hr</t>
  </si>
  <si>
    <t>ured@os-djure-prejca-desinic.skole.hr</t>
  </si>
  <si>
    <t>zajezda@kr.t-com.hr</t>
  </si>
  <si>
    <t>os-s.radica@kr.t-com.hr</t>
  </si>
  <si>
    <t>ured@ss-bedekovcina.skole.hr</t>
  </si>
  <si>
    <t>os-krapinske-toplice@kr.t-com.hr</t>
  </si>
  <si>
    <t>skola@os-dtrstenjaka-hrkostajnica.skole.hr</t>
  </si>
  <si>
    <t>ured@os-banova-jaruga.skole.hr</t>
  </si>
  <si>
    <t>gimnazija.sisak@gmail.com</t>
  </si>
  <si>
    <t>igk@os-igkovacic-petrinjagora.skole.hr</t>
  </si>
  <si>
    <t>os-budasevo@os-budasevo.skole.hr</t>
  </si>
  <si>
    <t>ured@os-ludina.skole.hr</t>
  </si>
  <si>
    <t>ured@os-jabukovac.skole.hr</t>
  </si>
  <si>
    <t>os-jasenovac@os-jasenovac.skole.hr</t>
  </si>
  <si>
    <t>ured@os-popovaca.skole.hr</t>
  </si>
  <si>
    <t>ured@os-mladost-lekenik.skole.hr</t>
  </si>
  <si>
    <t>ured@os-braca-bobetko-sk.skole.hr</t>
  </si>
  <si>
    <t>ured@os-22lipnja-sk.skole.hr</t>
  </si>
  <si>
    <t>skola@os-mate-lovraka-kt.skole.hr</t>
  </si>
  <si>
    <t>ured@os-mlovraka-petrinja.skole.hr</t>
  </si>
  <si>
    <t>os-novska@os-novska.skole.hr</t>
  </si>
  <si>
    <t>os-gvozd@os-gvozd.skole.hr</t>
  </si>
  <si>
    <t>skola@os-stjepana-kefelje-kt.skole.hr</t>
  </si>
  <si>
    <t>ured@os-sela.skole.hr</t>
  </si>
  <si>
    <t>ured@ss-ekonomska-sk.skole.hr</t>
  </si>
  <si>
    <t>ured@os-dtadijanovica-petrinja.skole.hr</t>
  </si>
  <si>
    <t>ured@os-jkozarca-lipovljani.skole.hr</t>
  </si>
  <si>
    <t>osnovna-skola-dvor@os-dvor.skole.hr</t>
  </si>
  <si>
    <t>ured@os-kzrinska-mecencani.skole.hr</t>
  </si>
  <si>
    <t>ured@os-barilovic.skole.hr</t>
  </si>
  <si>
    <t xml:space="preserve">ured@os-zakanje.skole.hr </t>
  </si>
  <si>
    <t>ured@os-josipdol.skole.hr</t>
  </si>
  <si>
    <t>skola@os-vojnic.skole.hr</t>
  </si>
  <si>
    <t>ured@os-cetingrad.skole.hr</t>
  </si>
  <si>
    <t>otsog@otsog.hr</t>
  </si>
  <si>
    <t>ured@os-slava-raskaj-ozalj.skole.hr</t>
  </si>
  <si>
    <t>os-banija@os-banija-ka.skole.hr</t>
  </si>
  <si>
    <t>ured@osakl.hr</t>
  </si>
  <si>
    <t>coodm@centar-odgojiobrazovanje-djeceimladezi-ka.skole.hr</t>
  </si>
  <si>
    <t>skola@os-generalski-stol.skole.hr</t>
  </si>
  <si>
    <t>tehnicka-skola-ka@ka.t-com.hr</t>
  </si>
  <si>
    <t>svarca@os-svarca-ka.skole.hr</t>
  </si>
  <si>
    <t>tajnistvo@os-prva-ogulin.skole.hr</t>
  </si>
  <si>
    <t>ibm.og@skole.hr</t>
  </si>
  <si>
    <t>ured@ss-prirodoslovna-ka.skole.hr</t>
  </si>
  <si>
    <t>ured@os-skakavac.skole.hr</t>
  </si>
  <si>
    <t>udk@ucenickidom-karlovac.hr</t>
  </si>
  <si>
    <t>ured@os-slunj.skole.hr</t>
  </si>
  <si>
    <t>ured@os-kzrinski-krnjak.skole.hr</t>
  </si>
  <si>
    <t>ured@ss-arboretumopeka-marcan.skole.hr</t>
  </si>
  <si>
    <t>ured@os-prva-vz.skole.hr</t>
  </si>
  <si>
    <t>tajnistvo@os-beletinec.skole.hr</t>
  </si>
  <si>
    <t>info@centar-tspoljar-vz.skole.hr</t>
  </si>
  <si>
    <t>ravnatelj@os-druga-vz.skole.hr</t>
  </si>
  <si>
    <t>os-bisag@os-bisag.skole.hr</t>
  </si>
  <si>
    <t>ured@os-akmiosica-donja-voca.skole.hr</t>
  </si>
  <si>
    <t>ured@os-metel-ozegovic-radovan.skole.hr</t>
  </si>
  <si>
    <t>skola@os-vnazor-svetiilija.skole.hr</t>
  </si>
  <si>
    <t>ured@os-martijanec.skole.hr</t>
  </si>
  <si>
    <t>ured@os-gornji-kneginec.skole.hr</t>
  </si>
  <si>
    <t>ured@os-irangera-kamenica.skole.hr</t>
  </si>
  <si>
    <t>ured@os-grofa-jdraskovica-klenovnik.skole.hr</t>
  </si>
  <si>
    <t>skola@os-visoko.skole.hr</t>
  </si>
  <si>
    <t>andelko.bosnjak@skole.hr</t>
  </si>
  <si>
    <t>ured@os-bukovec.hr</t>
  </si>
  <si>
    <t>skola@os-ljubescica.hr</t>
  </si>
  <si>
    <t>odgojnidomivanec@gmail.com</t>
  </si>
  <si>
    <t>ured@os-sedma-vz.skole.hr</t>
  </si>
  <si>
    <t>ured@os-gkrklec-calinec.skole.hr</t>
  </si>
  <si>
    <t>tajnistvo@os-astarcevica-lepoglava.skole.hr</t>
  </si>
  <si>
    <t>gospodarska@ss-gospodarska-vz.skole.hr</t>
  </si>
  <si>
    <t>ured@os-sesta-vz.skole.hr</t>
  </si>
  <si>
    <t>skola@os-tuzno.skole.hr</t>
  </si>
  <si>
    <t>ured@os-ipoljaka-visnjica.skole.hr</t>
  </si>
  <si>
    <t>os-vinica@os-vinica.skole.hr</t>
  </si>
  <si>
    <t>ured@os-breznicki-hum.skole.hr</t>
  </si>
  <si>
    <t>ravnatelj@ss-ludbreg.skole.hr</t>
  </si>
  <si>
    <t>skola@os-fvsignjara-virje.skole.hr</t>
  </si>
  <si>
    <t xml:space="preserve">ured@os-gjuro-ester-koprivnica.skole.hr </t>
  </si>
  <si>
    <t>ured@os-fkoncelak-drnje.skole.hr</t>
  </si>
  <si>
    <t xml:space="preserve">ured@os-ferdinandovac.skole.hr </t>
  </si>
  <si>
    <t>ured@centar-podravskosunce-koprivnica.skole.hr</t>
  </si>
  <si>
    <t>ured@os-klostar-podravski.skole.hr</t>
  </si>
  <si>
    <t>ured@centar-odgoj-obrazovanjeirehabilitacija-kc.skole.hr</t>
  </si>
  <si>
    <t>osnovna.skola.mihovil.pavlek.miskina@kc.t-com.hr</t>
  </si>
  <si>
    <t>os.molve@os-molve.skole.hr</t>
  </si>
  <si>
    <t>osang-kc@kc.t-com.hr</t>
  </si>
  <si>
    <t>ured@ss-strukovna-djurdjevac.skole.hr</t>
  </si>
  <si>
    <t>ured@ss-iseljanec-kc.skole.hr</t>
  </si>
  <si>
    <t>tajnistvo@os-vnazor-kc.skole.hr</t>
  </si>
  <si>
    <t>ured@os-bmadjera-novigrad-podravski.skole.hr</t>
  </si>
  <si>
    <t>ured@ss-obrtnicka-koprivnica.skole.hr</t>
  </si>
  <si>
    <t>ured@os-gvitez-zabno.skole.hr</t>
  </si>
  <si>
    <t>ured@os-mperesa-kapela.skole.hr</t>
  </si>
  <si>
    <t>ured@os-vnazora-daruvar.skole.hr</t>
  </si>
  <si>
    <t>ured@os-skolara-hercegovac.skole.hr</t>
  </si>
  <si>
    <t>ured@ss-bkasica-grubisnopolje.skole.hr</t>
  </si>
  <si>
    <t>etsda@etsda.hr</t>
  </si>
  <si>
    <t>ravnatelj@1osb.ims.hr</t>
  </si>
  <si>
    <t>ured@os-injemersica-grubisnopolje.skole.hr</t>
  </si>
  <si>
    <t>ebb-tajnistvo@bj.t-com.hr</t>
  </si>
  <si>
    <t>ured@os-druga-bj.skole.hr</t>
  </si>
  <si>
    <t>skola@os-peta-bj.skole.hr</t>
  </si>
  <si>
    <t>os.dezanovac@gmail.com</t>
  </si>
  <si>
    <t>skola@os-rovisce.skole.hr</t>
  </si>
  <si>
    <t>ured@os-ceska-jakomenskog-daruvar.skole.hr</t>
  </si>
  <si>
    <t>ured@os-berek.skole.hr</t>
  </si>
  <si>
    <t>ravnatelj@tsd.hr</t>
  </si>
  <si>
    <t>info@crsd.hr</t>
  </si>
  <si>
    <t>ured@os-bmarkovica-ravna-gora.skole.hr</t>
  </si>
  <si>
    <t>ured@os-kostrena.skole.hr</t>
  </si>
  <si>
    <t>oskozala@os-kozala-ri.skole.hr</t>
  </si>
  <si>
    <t>ured@ss-abarca-crikvenica.skole.hr</t>
  </si>
  <si>
    <t>ured@os-ffrankovic-ri.skole.hr</t>
  </si>
  <si>
    <t>ured@os-gornja-vezica-ri.skole.hr</t>
  </si>
  <si>
    <t>ured@os-itrohar-fuzine.skole.hr</t>
  </si>
  <si>
    <t>spur.rijeka@gmail.com</t>
  </si>
  <si>
    <t>ured@os-igkovacic-vrbovsko.skole.hr</t>
  </si>
  <si>
    <t>ssrab-ravnatelj@inet.hr</t>
  </si>
  <si>
    <t>os.delnice@oskovacic.tcloud.hr</t>
  </si>
  <si>
    <t>gts@ss-gradjevinska-tehnicka-ri.skole.hr</t>
  </si>
  <si>
    <t>centar@os-centar-ri.skole.hr</t>
  </si>
  <si>
    <t>skola@os-skurinje-ri.skole.hr</t>
  </si>
  <si>
    <t>os-turnic@os-turnic-ri.skole.hr</t>
  </si>
  <si>
    <t>uso@ss-ugostiteljska-opatija.skole.hr</t>
  </si>
  <si>
    <t>ured@os-lokve.skole.hr</t>
  </si>
  <si>
    <t>korenica@os-korenica.skole.hr</t>
  </si>
  <si>
    <t>ured@os-afrankopan-kosinj.skole.hr</t>
  </si>
  <si>
    <t>ured@os-astarcevic-klanac.skole.hr</t>
  </si>
  <si>
    <t>os-ss.kranjcevica@gs.t-com.hr</t>
  </si>
  <si>
    <t>ured@os-davorin-trstenjak-cadjavica.skole.hr</t>
  </si>
  <si>
    <t>ured@os-gradina.skole.hr</t>
  </si>
  <si>
    <t>ured@ss-stjepana-sulimanca.skole.hr</t>
  </si>
  <si>
    <t>coor.virovitica@gmail.com</t>
  </si>
  <si>
    <t>ured@os-mikleus.skole.hr</t>
  </si>
  <si>
    <t>ios.ravnatelj@optinet.hr</t>
  </si>
  <si>
    <t>ured@ss-mmarulica-slatina.skole.hr</t>
  </si>
  <si>
    <t>ured@os-acesarec-spisicbukovica.skole.hr</t>
  </si>
  <si>
    <t>ravnatelj@ss-sivsic-orahovica.skole.hr</t>
  </si>
  <si>
    <t>os-eugena.kumicica@vt.t-com.hr</t>
  </si>
  <si>
    <t>ured@os-vnazor-adzamovci.skole.hr</t>
  </si>
  <si>
    <t>ured@os-ljgaja-ng.skole.hr</t>
  </si>
  <si>
    <t>ured@os-mlovrak-ng.skole.hr</t>
  </si>
  <si>
    <t>ured@os-mgubec-cernik.skole.hr</t>
  </si>
  <si>
    <t>ured@os-amihanovic-batrina.skole.hr</t>
  </si>
  <si>
    <t>ured@os-ljgaj-luzani.skole.hr</t>
  </si>
  <si>
    <t>skola@iosng.hr</t>
  </si>
  <si>
    <t>ured@os-mamrus-sb.skole.hr</t>
  </si>
  <si>
    <t>srednja-skola-mar@sb.t-com.hr</t>
  </si>
  <si>
    <t>ured@os-kkrstica-zd.skole.hr</t>
  </si>
  <si>
    <t>ured@os-vnazor-nevidjane.skole.hr</t>
  </si>
  <si>
    <t>obrovac@os-obrovac.skole.hr</t>
  </si>
  <si>
    <t>ured@os-sbudinica-zd.skole.hr</t>
  </si>
  <si>
    <t>os.biograd@os-biogradnamoru.skole.hr</t>
  </si>
  <si>
    <t>ured@os-privlaka.skole.hr</t>
  </si>
  <si>
    <t>os-vostarnica@zd.t-com.hr</t>
  </si>
  <si>
    <t>vklarin@os-vklarin-preko.skole.hr</t>
  </si>
  <si>
    <t>skola@posnova.hr</t>
  </si>
  <si>
    <t>ravnatelj@os-pakostane.skole.hr</t>
  </si>
  <si>
    <t>ss-gracac@ss-gracac.skole.hr</t>
  </si>
  <si>
    <t>ured@os-pzoranic-stankovci.skole.hr</t>
  </si>
  <si>
    <t>ured@os-jdalmatinca-pag.skole.hr</t>
  </si>
  <si>
    <t>ured@ss-bkasica-pag.skole.hr</t>
  </si>
  <si>
    <t>oszemunik@os-zemunik.skole.hr</t>
  </si>
  <si>
    <t>ospzoranicajasenice@os-pzoranic-jasenice.skole.hr</t>
  </si>
  <si>
    <t>skola@os-starigrad-paklenica.skole.hr</t>
  </si>
  <si>
    <t>tajnistvo@ppvs-ozanic.hr</t>
  </si>
  <si>
    <t>tajnistvo@ss-druga-bm.skole.hr</t>
  </si>
  <si>
    <t>os-bilje@os-bilje.skole.hr</t>
  </si>
  <si>
    <t>ured@os-astarcevica-viljevo.skole.hr</t>
  </si>
  <si>
    <t>ured@ss-dalj.skole.hr</t>
  </si>
  <si>
    <t>ured@os-mgubec-piskorevci.skole.hr</t>
  </si>
  <si>
    <t>ured@os-ernestinovo.skole.hr</t>
  </si>
  <si>
    <t>ured@os-dalj.skole.hr</t>
  </si>
  <si>
    <t>ured@os-tenja.skole.hr</t>
  </si>
  <si>
    <t>ured@ss-ikrsnjavoga-nasice.skole.hr</t>
  </si>
  <si>
    <t>centar@centar-istark-os.skole.hr</t>
  </si>
  <si>
    <t>ured@os-ifilipovica-os.skole.hr</t>
  </si>
  <si>
    <t>ured@os-ibslovak-jelisavac.skole.hr</t>
  </si>
  <si>
    <t>ured@oskatancic.hr</t>
  </si>
  <si>
    <t xml:space="preserve">ured@ss-strojarska-tehnicka-os.skole.hr </t>
  </si>
  <si>
    <t>ured@os-laslovo-korog.skole.hr</t>
  </si>
  <si>
    <t>os-vb@os-vbecica-os.skole.hr</t>
  </si>
  <si>
    <t>ured@os-amihanovica-os.skole.hr</t>
  </si>
  <si>
    <t xml:space="preserve">ured@ss-primijenjenaumjetnostidizajn-os.skole.hr </t>
  </si>
  <si>
    <t>ured@os-mlovraka-vladislavci.skole.hr</t>
  </si>
  <si>
    <t>osdore@os-dpejacevic-na.skole.hr</t>
  </si>
  <si>
    <t>oslug@os-lug.skole.hr</t>
  </si>
  <si>
    <t>ured@ss-elektrotehnicka-prometna-os.skole.hr</t>
  </si>
  <si>
    <t>ured@ss-jkozarca-djurdjenovac.skole.hr</t>
  </si>
  <si>
    <t>ured@os-ibmazuranic-strizivojna.skole.hr</t>
  </si>
  <si>
    <t xml:space="preserve">ured-503@ss-strukovna-ahorvata-dj.skole.hr </t>
  </si>
  <si>
    <t>ured@os-mkrleze-cepin.skole.hr</t>
  </si>
  <si>
    <t>ured@os-tujevic-os.skole.hr</t>
  </si>
  <si>
    <t>ured@os-kralja-tomislava-na.skole.hr</t>
  </si>
  <si>
    <t>ured@os-visnjevac.skole.hr</t>
  </si>
  <si>
    <t>dragana.marendic@skole.hr</t>
  </si>
  <si>
    <t>os-zmajevac@os-zmajevac.tcloud.hr</t>
  </si>
  <si>
    <t>vodice@os-vodice.skole.hr</t>
  </si>
  <si>
    <t>ured@os-meterize-si.skole.hr</t>
  </si>
  <si>
    <t>ured@os-rogoznica.skole.hr</t>
  </si>
  <si>
    <t>ured@os-pirovac.skole.hr</t>
  </si>
  <si>
    <t>ured@os-primosten.skole.hr</t>
  </si>
  <si>
    <t>ured@os-tisno.skole.hr</t>
  </si>
  <si>
    <t>osdrnis@os-ampetropoljskog-drnis.skole.hr</t>
  </si>
  <si>
    <t>ured@centar-odgojiobrazovanje-subicevac-si.skole.hr</t>
  </si>
  <si>
    <t xml:space="preserve">ured@os-jsizgorica-si.skole.hr </t>
  </si>
  <si>
    <t>ured@ss-lovre-montija-knin.skole.hr</t>
  </si>
  <si>
    <t>vrpolje007@os-vrpolje.skole.hr</t>
  </si>
  <si>
    <t>ured@os-skradin.hr</t>
  </si>
  <si>
    <r>
      <rPr>
        <u/>
        <sz val="10"/>
        <color rgb="FF1155CC"/>
        <rFont val="Avenir Book"/>
        <family val="2"/>
      </rPr>
      <t>ps.skola.vinkovci@gmail.com</t>
    </r>
  </si>
  <si>
    <r>
      <rPr>
        <u/>
        <sz val="10"/>
        <color rgb="FF1155CC"/>
        <rFont val="Avenir Book"/>
        <family val="2"/>
      </rPr>
      <t>ured@os-antunistjepanradic-gunja.skole.hr</t>
    </r>
  </si>
  <si>
    <r>
      <rPr>
        <u/>
        <sz val="10"/>
        <color rgb="FF1155CC"/>
        <rFont val="Avenir Book"/>
        <family val="2"/>
      </rPr>
      <t>ured@os-ikozarac-nijemci.skole.hr</t>
    </r>
  </si>
  <si>
    <r>
      <rPr>
        <u/>
        <sz val="10"/>
        <color rgb="FF1155CC"/>
        <rFont val="Avenir Book"/>
        <family val="2"/>
      </rPr>
      <t>ured@ss-tehnicka-ntesla-vu.skole.hr</t>
    </r>
  </si>
  <si>
    <r>
      <rPr>
        <u/>
        <sz val="10"/>
        <color rgb="FF1155CC"/>
        <rFont val="Avenir Book"/>
        <family val="2"/>
      </rPr>
      <t>ured@os-ibmazuranic-rokovci-andrijasevci.skole.hr</t>
    </r>
  </si>
  <si>
    <r>
      <rPr>
        <u/>
        <sz val="10"/>
        <color rgb="FF1155CC"/>
        <rFont val="Avenir Book"/>
        <family val="2"/>
      </rPr>
      <t>ured@os-fhanaman-drenovci.skole.hr</t>
    </r>
  </si>
  <si>
    <r>
      <rPr>
        <u/>
        <sz val="10"/>
        <color rgb="FF1155CC"/>
        <rFont val="Avenir Book"/>
        <family val="2"/>
      </rPr>
      <t>os-tordinci@os-tordinci.skole.hr</t>
    </r>
  </si>
  <si>
    <r>
      <rPr>
        <u/>
        <sz val="10"/>
        <color rgb="FF1155CC"/>
        <rFont val="Avenir Book"/>
        <family val="2"/>
      </rPr>
      <t>ured@os-sinise-glavasevica-vu.skole.hr</t>
    </r>
  </si>
  <si>
    <r>
      <rPr>
        <u/>
        <sz val="10"/>
        <color rgb="FF1155CC"/>
        <rFont val="Avenir Book"/>
        <family val="2"/>
      </rPr>
      <t>ured@ss-ekonomska-vk.skole.hr</t>
    </r>
  </si>
  <si>
    <r>
      <rPr>
        <u/>
        <sz val="10"/>
        <color rgb="FF1155CC"/>
        <rFont val="Avenir Book"/>
        <family val="2"/>
      </rPr>
      <t>ured@os-abauera-vu.skole.hr</t>
    </r>
  </si>
  <si>
    <r>
      <rPr>
        <u/>
        <sz val="10"/>
        <color rgb="FF1155CC"/>
        <rFont val="Avenir Book"/>
        <family val="2"/>
      </rPr>
      <t>ured@os-mareljkovic-cerna.skole.hr</t>
    </r>
  </si>
  <si>
    <r>
      <rPr>
        <u/>
        <sz val="10"/>
        <color rgb="FF1155CC"/>
        <rFont val="Avenir Book"/>
        <family val="2"/>
      </rPr>
      <t>ured@os-scvrkovica-stari-mikanovci.skole.hr</t>
    </r>
  </si>
  <si>
    <r>
      <rPr>
        <u/>
        <sz val="10"/>
        <color rgb="FF1155CC"/>
        <rFont val="Avenir Book"/>
        <family val="2"/>
      </rPr>
      <t>tajnistvo@ss-strukovna-vu.skole.hr</t>
    </r>
  </si>
  <si>
    <r>
      <rPr>
        <u/>
        <sz val="10"/>
        <color rgb="FF1155CC"/>
        <rFont val="Avenir Book"/>
        <family val="2"/>
      </rPr>
      <t>skola@os-cakovci.skole.hr</t>
    </r>
  </si>
  <si>
    <r>
      <rPr>
        <u/>
        <sz val="10"/>
        <color rgb="FF1155CC"/>
        <rFont val="Avenir Book"/>
        <family val="2"/>
      </rPr>
      <t>ured@ss-obrtnicko-industrijska-zu.skole.hr</t>
    </r>
  </si>
  <si>
    <r>
      <rPr>
        <u/>
        <sz val="10"/>
        <color rgb="FF1155CC"/>
        <rFont val="Avenir Book"/>
        <family val="2"/>
      </rPr>
      <t>ured@os-vnazor-komletinci.skole.hr</t>
    </r>
  </si>
  <si>
    <r>
      <rPr>
        <u/>
        <sz val="10"/>
        <color rgb="FF1155CC"/>
        <rFont val="Avenir Book"/>
        <family val="2"/>
      </rPr>
      <t>ured@os-jlovretica-otok.skole.hr</t>
    </r>
  </si>
  <si>
    <r>
      <rPr>
        <u/>
        <sz val="10"/>
        <color rgb="FF1155CC"/>
        <rFont val="Avenir Book"/>
        <family val="2"/>
      </rPr>
      <t>ured@os-lipovac.skole.hr , ravnatelj@os-lipovac-skole.hr</t>
    </r>
  </si>
  <si>
    <r>
      <rPr>
        <u/>
        <sz val="10"/>
        <color rgb="FF1155CC"/>
        <rFont val="Avenir Book"/>
        <family val="2"/>
      </rPr>
      <t>ured@os-lovas.skole.hr</t>
    </r>
  </si>
  <si>
    <r>
      <rPr>
        <u/>
        <sz val="10"/>
        <color rgb="FF1155CC"/>
        <rFont val="Avenir Book"/>
        <family val="2"/>
      </rPr>
      <t>tajnistvo@os-mgubec-jarmina.skole.hr</t>
    </r>
  </si>
  <si>
    <r>
      <rPr>
        <u/>
        <sz val="10"/>
        <color rgb="FF1155CC"/>
        <rFont val="Avenir Book"/>
        <family val="2"/>
      </rPr>
      <t>ured@os-mitnica-vu.skole.hr</t>
    </r>
  </si>
  <si>
    <r>
      <rPr>
        <u/>
        <sz val="10"/>
        <color rgb="FF1155CC"/>
        <rFont val="Avenir Book"/>
        <family val="2"/>
      </rPr>
      <t>ured@os-btleakovica-bosnjaci.skole.hr</t>
    </r>
  </si>
  <si>
    <r>
      <rPr>
        <u/>
        <sz val="10"/>
        <color rgb="FF1155CC"/>
        <rFont val="Avenir Book"/>
        <family val="2"/>
      </rPr>
      <t>skola@os-dtadijanovica-vu.skole.hr</t>
    </r>
  </si>
  <si>
    <r>
      <rPr>
        <u/>
        <sz val="10"/>
        <color rgb="FF1155CC"/>
        <rFont val="Avenir Book"/>
        <family val="2"/>
      </rPr>
      <t>os.mlovraka.zu@os-mlovraka-zu.skole.hr</t>
    </r>
  </si>
  <si>
    <r>
      <rPr>
        <u/>
        <sz val="10"/>
        <color rgb="FF1155CC"/>
        <rFont val="Avenir Book"/>
        <family val="2"/>
      </rPr>
      <t>os-bartola.kasica@vk.t-com.hr</t>
    </r>
  </si>
  <si>
    <r>
      <rPr>
        <u/>
        <sz val="10"/>
        <color rgb="FF1155CC"/>
        <rFont val="Avenir Book"/>
        <family val="2"/>
      </rPr>
      <t>ravnatelj@ss-drvodjelska-tehnicka-vk.skole.hr</t>
    </r>
  </si>
  <si>
    <r>
      <rPr>
        <u/>
        <sz val="10"/>
        <color rgb="FF1155CC"/>
        <rFont val="Avenir Book"/>
        <family val="2"/>
      </rPr>
      <t>ured@os-imartinovica.skole.hr</t>
    </r>
  </si>
  <si>
    <r>
      <rPr>
        <u/>
        <sz val="10"/>
        <color rgb="FF1155CC"/>
        <rFont val="Avenir Book"/>
        <family val="2"/>
      </rPr>
      <t>ured@os-agmatos-tovarnik.skole.hr</t>
    </r>
  </si>
  <si>
    <r>
      <rPr>
        <u/>
        <sz val="10"/>
        <color rgb="FF1155CC"/>
        <rFont val="Avenir Book"/>
        <family val="2"/>
      </rPr>
      <t>ured@os-msgamirsek-vrbanja.skole.hr</t>
    </r>
  </si>
  <si>
    <r>
      <rPr>
        <u/>
        <sz val="10"/>
        <color rgb="FF1155CC"/>
        <rFont val="Avenir Book"/>
        <family val="2"/>
      </rPr>
      <t>ss-ilok@ss-ilok.skole.hr</t>
    </r>
  </si>
  <si>
    <r>
      <rPr>
        <u/>
        <sz val="10"/>
        <color rgb="FF1155CC"/>
        <rFont val="Avenir Book"/>
        <family val="2"/>
      </rPr>
      <t>ravnatelj@ss-strukovna-vk.skole.hr</t>
    </r>
  </si>
  <si>
    <r>
      <rPr>
        <u/>
        <sz val="10"/>
        <color rgb="FF1155CC"/>
        <rFont val="Avenir Book"/>
        <family val="2"/>
      </rPr>
      <t>ured@os-nandrica-vu.skole.hr</t>
    </r>
  </si>
  <si>
    <r>
      <rPr>
        <u/>
        <sz val="10"/>
        <color rgb="FF1155CC"/>
        <rFont val="Avenir Book"/>
        <family val="2"/>
      </rPr>
      <t>ured@os-vodjinci.skole.hr</t>
    </r>
  </si>
  <si>
    <r>
      <rPr>
        <u/>
        <sz val="10"/>
        <color rgb="FF1155CC"/>
        <rFont val="Avenir Book"/>
        <family val="2"/>
      </rPr>
      <t>ured@os-blage-zadre-vu.skole.hr</t>
    </r>
  </si>
  <si>
    <r>
      <rPr>
        <u/>
        <sz val="10"/>
        <color rgb="FF1155CC"/>
        <rFont val="Avenir Book"/>
        <family val="2"/>
      </rPr>
      <t>skola@os-acesarec-ivankovo.skole.hr</t>
    </r>
  </si>
  <si>
    <t xml:space="preserve">AGAVA  </t>
  </si>
  <si>
    <t>tajnistvo@os-meje-st.skole.hr</t>
  </si>
  <si>
    <t>os-vrgorac@os-vrgorac.skole.hr</t>
  </si>
  <si>
    <t>ured@os-blatine-skrape-st.skole.hr</t>
  </si>
  <si>
    <t xml:space="preserve">dobri@os-dobri.hr </t>
  </si>
  <si>
    <t>skola@os-hvar.skole.hr</t>
  </si>
  <si>
    <t>srednja.skola.hvar-podruznica.jelsa@st.t-com.hr</t>
  </si>
  <si>
    <t>ured@os-zmijavci.skole.hr</t>
  </si>
  <si>
    <t>ured@os-bgmestra-baskavoda.skole.hr</t>
  </si>
  <si>
    <t>ured@os-pojisan-st.skole.hr</t>
  </si>
  <si>
    <t>ured@os-vis.skole.hr</t>
  </si>
  <si>
    <t>ured@ss-jkastelan-omis.skole.hr</t>
  </si>
  <si>
    <t>ured@os-kamen-sine-st.skole.hr</t>
  </si>
  <si>
    <t>os-podgora@os-mpavlinovica-podgora.skole.hr</t>
  </si>
  <si>
    <t>ured@os-kman-kocunar-st.skole.hr</t>
  </si>
  <si>
    <t>ured@os-spinut-st.skole.hr</t>
  </si>
  <si>
    <t xml:space="preserve">ured@os-komiza.skole.hr  </t>
  </si>
  <si>
    <t>ured@os-jesenice-dugirat.skole.hr</t>
  </si>
  <si>
    <t>os-gripe@st.t-com.hr</t>
  </si>
  <si>
    <t>stobrec@os-stobrec.skole.hr</t>
  </si>
  <si>
    <t>skola@os-pperice-ma.skole.hr</t>
  </si>
  <si>
    <t>os-ostrog@os-ostrog.hr</t>
  </si>
  <si>
    <t>ured@os-flukasa-kastelstari.skole.hr</t>
  </si>
  <si>
    <t>ured@os-gornja-poljica-srijane.skole.hr</t>
  </si>
  <si>
    <t>skola@os-runovic.skole.hr</t>
  </si>
  <si>
    <t>os-skalice@os-skalice-st.skole.hr</t>
  </si>
  <si>
    <t>split@os-trstenik-st.skole.hr</t>
  </si>
  <si>
    <t>srinjine@os-srinjine.skole.hr</t>
  </si>
  <si>
    <t>ured@os-slatine.skole.hr</t>
  </si>
  <si>
    <t>os-josip-pupacic@os-jpupacic-omis.skole.hr</t>
  </si>
  <si>
    <t>ured@os-drftudjmana-brela.skole.hr</t>
  </si>
  <si>
    <t>os-s.ivicevica@st.t-com.hr</t>
  </si>
  <si>
    <t>ured@os-primorski-dolac.skole.hr</t>
  </si>
  <si>
    <t>centar.juraj.bonaci@gmail.com</t>
  </si>
  <si>
    <t>studenci@os-studenci.skole.hr</t>
  </si>
  <si>
    <t>vlade.dragun@skole.hr</t>
  </si>
  <si>
    <t>ravnatelj@os-sestanovac.hr</t>
  </si>
  <si>
    <t>ured@os-gradac.skole.hr</t>
  </si>
  <si>
    <t>os-tucepi@os-tucepi.skole.hr</t>
  </si>
  <si>
    <t>ured@os-marjan-st.skole.hr</t>
  </si>
  <si>
    <t>ured@ss-bracaradic-kastelstafilicnehaj.skole.hr</t>
  </si>
  <si>
    <t>skola@os-split-tri-st.skole.hr</t>
  </si>
  <si>
    <t>ucenickidomsplit@dom-ucenicki-st.skole.hr</t>
  </si>
  <si>
    <t>ured@os-sradic-im.skole.hr</t>
  </si>
  <si>
    <t>ured@os-igkovacica-cistavelika.skole.hr</t>
  </si>
  <si>
    <t>visoka@os-visoka-st.skole.hr</t>
  </si>
  <si>
    <t>ured@os-mbegovica-vrlika.skole.hr</t>
  </si>
  <si>
    <t xml:space="preserve">skola@ss-gospodarska-buje.skole.hr   </t>
  </si>
  <si>
    <t>ured@os-mzaro-pu.skole.hr</t>
  </si>
  <si>
    <t>ured@os-msorga-oprtalj.skole.hr</t>
  </si>
  <si>
    <t>ekonomska-skola-pula@pu.t-com.hr</t>
  </si>
  <si>
    <t>visnjan@os-jsurana-visnjan.skole.hr</t>
  </si>
  <si>
    <t>ured@os-barban.skole.hr</t>
  </si>
  <si>
    <t>ured@os-vodnjan.skole.hr</t>
  </si>
  <si>
    <t>info@ssopuzen.hr</t>
  </si>
  <si>
    <r>
      <rPr>
        <u/>
        <sz val="10"/>
        <color rgb="FF0000D4"/>
        <rFont val="Avenir Book"/>
        <family val="2"/>
      </rPr>
      <t>ured@ss-fraandrijekacicamiosica-ploce.skole.hr</t>
    </r>
  </si>
  <si>
    <t>skola@os-acpinjac-zrnovo.skole.hr</t>
  </si>
  <si>
    <t>ured@os-mala-subotica.skole.hr</t>
  </si>
  <si>
    <t>ured@os-domasinec.skole.hr</t>
  </si>
  <si>
    <t>ets@ets.hr</t>
  </si>
  <si>
    <t>skola@os-svetimartinnamuri.skole.hr</t>
  </si>
  <si>
    <t>ured@os-vzganca-zg.skole.hr</t>
  </si>
  <si>
    <t>ured@os-cucerje-zg.skole.hr</t>
  </si>
  <si>
    <t>ured@ss-hotelijersko-turisticka-zg.skole.hr</t>
  </si>
  <si>
    <t>ured@centar-autizam-zg.skole.hr</t>
  </si>
  <si>
    <t>sopnica@os-sesvetska-sopnica.skole.hr</t>
  </si>
  <si>
    <t>os-nad-lipom@os-nad-lipom-zg.skole.hr</t>
  </si>
  <si>
    <r>
      <rPr>
        <u/>
        <sz val="10"/>
        <color rgb="FF0000D4"/>
        <rFont val="Avenir Book"/>
        <family val="2"/>
      </rPr>
      <t>ured@os-vnovaka-zg.skole.hr</t>
    </r>
  </si>
  <si>
    <t xml:space="preserve">Prva katolička OŠ u Gradu Zagrebu </t>
  </si>
  <si>
    <t>info@katolickaskola.com</t>
  </si>
  <si>
    <t>mid@ss-moda-dizajn-zg.skole.hr</t>
  </si>
  <si>
    <t>ured@os-brestje-zg.skole.hr</t>
  </si>
  <si>
    <t>ured@os-oivekovica-zg.skole.hr</t>
  </si>
  <si>
    <t>os-zagreb-029@os-aharambasica-zg.skole.hr</t>
  </si>
  <si>
    <t>skola@os-dtadijanovica-zg.skole.hr</t>
  </si>
  <si>
    <t>korisnik319@MSPM.HR</t>
  </si>
  <si>
    <t>tajnistvo@os-gviteza-zg.skole.hr</t>
  </si>
  <si>
    <t>omontess@gmail.com</t>
  </si>
  <si>
    <r>
      <t xml:space="preserve">DALYA                           </t>
    </r>
    <r>
      <rPr>
        <sz val="12"/>
        <color rgb="FFDD0806"/>
        <rFont val="Avenir Book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</si>
</sst>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m\.\ d\.\ yyyy"/>
  </numFmts>
  <fonts count="60" x14ac:knownFonts="1"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36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Avenir Book"/>
      <family val="2"/>
    </font>
    <font>
      <sz val="10"/>
      <color rgb="FF000000"/>
      <name val="Avenir Book"/>
      <family val="2"/>
    </font>
    <font>
      <sz val="10"/>
      <color rgb="FF0000D4"/>
      <name val="Avenir Book"/>
      <family val="2"/>
    </font>
    <font>
      <sz val="10"/>
      <color rgb="FF1155CC"/>
      <name val="Avenir Book"/>
      <family val="2"/>
    </font>
    <font>
      <sz val="14"/>
      <color rgb="FF000000"/>
      <name val="Avenir Book"/>
      <family val="2"/>
    </font>
    <font>
      <sz val="12"/>
      <color rgb="FF000000"/>
      <name val="Avenir Book"/>
      <family val="2"/>
    </font>
    <font>
      <sz val="8"/>
      <color rgb="FF0000D4"/>
      <name val="Avenir Book"/>
      <family val="2"/>
    </font>
    <font>
      <sz val="10"/>
      <color theme="1"/>
      <name val="Avenir Book"/>
      <family val="2"/>
    </font>
    <font>
      <u/>
      <sz val="10"/>
      <color rgb="FF0000D4"/>
      <name val="Avenir Book"/>
      <family val="2"/>
    </font>
    <font>
      <u/>
      <sz val="10"/>
      <color rgb="FF1155CC"/>
      <name val="Avenir Book"/>
      <family val="2"/>
    </font>
    <font>
      <u/>
      <sz val="11"/>
      <color rgb="FF0000FF"/>
      <name val="Avenir Book"/>
      <family val="2"/>
    </font>
    <font>
      <u/>
      <sz val="9"/>
      <color rgb="FF000000"/>
      <name val="Avenir Book"/>
      <family val="2"/>
    </font>
    <font>
      <u/>
      <sz val="9"/>
      <color rgb="FF0000FF"/>
      <name val="Avenir Book"/>
      <family val="2"/>
    </font>
    <font>
      <u/>
      <sz val="10"/>
      <color rgb="FF000000"/>
      <name val="Avenir Book"/>
      <family val="2"/>
    </font>
    <font>
      <u/>
      <sz val="10"/>
      <color rgb="FF0000FF"/>
      <name val="Avenir Book"/>
      <family val="2"/>
    </font>
    <font>
      <sz val="9"/>
      <color rgb="FF000000"/>
      <name val="Avenir Book"/>
      <family val="2"/>
    </font>
    <font>
      <sz val="12"/>
      <color rgb="FF345168"/>
      <name val="Avenir Book"/>
      <family val="2"/>
    </font>
    <font>
      <sz val="12"/>
      <color rgb="FF212121"/>
      <name val="Avenir Book"/>
      <family val="2"/>
    </font>
    <font>
      <sz val="12"/>
      <color theme="1"/>
      <name val="Avenir Book"/>
      <family val="2"/>
    </font>
    <font>
      <u/>
      <sz val="11"/>
      <color rgb="FF0000D4"/>
      <name val="Avenir Book"/>
      <family val="2"/>
    </font>
    <font>
      <sz val="12"/>
      <color rgb="FF222222"/>
      <name val="Avenir Book"/>
      <family val="2"/>
    </font>
    <font>
      <sz val="8"/>
      <color rgb="FF000000"/>
      <name val="Avenir Book"/>
      <family val="2"/>
    </font>
    <font>
      <sz val="12"/>
      <color rgb="FF4D5156"/>
      <name val="Avenir Book"/>
      <family val="2"/>
    </font>
    <font>
      <sz val="10"/>
      <color rgb="FF0000FF"/>
      <name val="Avenir Book"/>
      <family val="2"/>
    </font>
    <font>
      <u/>
      <sz val="10"/>
      <color rgb="FF222222"/>
      <name val="Avenir Book"/>
      <family val="2"/>
    </font>
    <font>
      <u/>
      <sz val="10"/>
      <color rgb="FFFF0000"/>
      <name val="Avenir Book"/>
      <family val="2"/>
    </font>
    <font>
      <u/>
      <sz val="12"/>
      <color rgb="FF0000FF"/>
      <name val="Avenir Book"/>
      <family val="2"/>
    </font>
    <font>
      <sz val="12"/>
      <color rgb="FF444444"/>
      <name val="Avenir Book"/>
      <family val="2"/>
    </font>
    <font>
      <u/>
      <sz val="11"/>
      <color rgb="FF35586E"/>
      <name val="Avenir Book"/>
      <family val="2"/>
    </font>
    <font>
      <sz val="11"/>
      <color rgb="FF000000"/>
      <name val="Avenir Book"/>
      <family val="2"/>
    </font>
    <font>
      <sz val="10"/>
      <color rgb="FF1F1F1F"/>
      <name val="Avenir Book"/>
      <family val="2"/>
    </font>
    <font>
      <u/>
      <sz val="10"/>
      <color rgb="FF35586E"/>
      <name val="Avenir Book"/>
      <family val="2"/>
    </font>
    <font>
      <sz val="10"/>
      <color rgb="FF3C78D8"/>
      <name val="Avenir Book"/>
      <family val="2"/>
    </font>
    <font>
      <u/>
      <sz val="11"/>
      <color rgb="FF1155CC"/>
      <name val="Avenir Book"/>
      <family val="2"/>
    </font>
    <font>
      <u/>
      <sz val="12"/>
      <color rgb="FF000000"/>
      <name val="Avenir Book"/>
      <family val="2"/>
    </font>
    <font>
      <sz val="11"/>
      <color rgb="FF0000D4"/>
      <name val="Avenir Book"/>
      <family val="2"/>
    </font>
    <font>
      <u/>
      <sz val="11"/>
      <color rgb="FF3C78D8"/>
      <name val="Avenir Book"/>
      <family val="2"/>
    </font>
    <font>
      <sz val="10"/>
      <color rgb="FFFF0000"/>
      <name val="Avenir Book"/>
      <family val="2"/>
    </font>
    <font>
      <sz val="12"/>
      <color rgb="FF231F20"/>
      <name val="Avenir Book"/>
      <family val="2"/>
    </font>
    <font>
      <u/>
      <sz val="10"/>
      <color rgb="FF157FFF"/>
      <name val="Avenir Book"/>
      <family val="2"/>
    </font>
    <font>
      <u/>
      <sz val="11"/>
      <color rgb="FF000000"/>
      <name val="Avenir Book"/>
      <family val="2"/>
    </font>
    <font>
      <u/>
      <sz val="10"/>
      <color rgb="FF0563C1"/>
      <name val="Avenir Book"/>
      <family val="2"/>
    </font>
    <font>
      <sz val="11"/>
      <color rgb="FF222222"/>
      <name val="Avenir Book"/>
      <family val="2"/>
    </font>
    <font>
      <sz val="12"/>
      <color rgb="FF333333"/>
      <name val="Avenir Book"/>
      <family val="2"/>
    </font>
    <font>
      <sz val="10"/>
      <color rgb="FF5E5E5E"/>
      <name val="Avenir Book"/>
      <family val="2"/>
    </font>
    <font>
      <u/>
      <sz val="12"/>
      <color theme="1"/>
      <name val="Avenir Book"/>
      <family val="2"/>
    </font>
    <font>
      <u/>
      <sz val="9"/>
      <color rgb="FF0000D4"/>
      <name val="Avenir Book"/>
      <family val="2"/>
    </font>
    <font>
      <u/>
      <sz val="10"/>
      <color theme="1"/>
      <name val="Avenir Book"/>
      <family val="2"/>
    </font>
    <font>
      <sz val="14"/>
      <color theme="1"/>
      <name val="Avenir Book"/>
      <family val="2"/>
    </font>
    <font>
      <sz val="11"/>
      <color theme="1"/>
      <name val="Avenir Book"/>
      <family val="2"/>
    </font>
    <font>
      <sz val="12"/>
      <color rgb="FF35586E"/>
      <name val="Avenir Book"/>
      <family val="2"/>
    </font>
    <font>
      <sz val="12"/>
      <color rgb="FF202124"/>
      <name val="Avenir Book"/>
      <family val="2"/>
    </font>
    <font>
      <sz val="11"/>
      <color rgb="FF2C363A"/>
      <name val="Avenir Book"/>
      <family val="2"/>
    </font>
    <font>
      <sz val="12"/>
      <color rgb="FFDD0806"/>
      <name val="Avenir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/>
      <right style="thin">
        <color rgb="FF000000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/>
      <right/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FEFEF"/>
      </bottom>
      <diagonal/>
    </border>
    <border>
      <left/>
      <right/>
      <top style="thin">
        <color rgb="FF000000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164" fontId="6" fillId="0" borderId="0" xfId="0" applyNumberFormat="1" applyFont="1" applyFill="1"/>
    <xf numFmtId="0" fontId="7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/>
    <xf numFmtId="0" fontId="9" fillId="0" borderId="2" xfId="0" applyFont="1" applyFill="1" applyBorder="1" applyAlignment="1">
      <alignment horizontal="left" wrapText="1"/>
    </xf>
    <xf numFmtId="0" fontId="7" fillId="0" borderId="5" xfId="0" applyFont="1" applyFill="1" applyBorder="1"/>
    <xf numFmtId="0" fontId="10" fillId="0" borderId="5" xfId="0" applyFont="1" applyFill="1" applyBorder="1"/>
    <xf numFmtId="0" fontId="7" fillId="0" borderId="7" xfId="0" applyFont="1" applyFill="1" applyBorder="1"/>
    <xf numFmtId="0" fontId="7" fillId="0" borderId="0" xfId="0" applyFont="1" applyFill="1"/>
    <xf numFmtId="0" fontId="7" fillId="0" borderId="8" xfId="0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left"/>
    </xf>
    <xf numFmtId="0" fontId="7" fillId="0" borderId="11" xfId="0" applyFont="1" applyFill="1" applyBorder="1"/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/>
    <xf numFmtId="0" fontId="11" fillId="0" borderId="14" xfId="0" applyFont="1" applyFill="1" applyBorder="1"/>
    <xf numFmtId="0" fontId="7" fillId="0" borderId="12" xfId="0" applyFont="1" applyFill="1" applyBorder="1"/>
    <xf numFmtId="0" fontId="7" fillId="0" borderId="15" xfId="0" applyFont="1" applyFill="1" applyBorder="1"/>
    <xf numFmtId="0" fontId="12" fillId="0" borderId="14" xfId="0" applyFont="1" applyFill="1" applyBorder="1" applyAlignment="1">
      <alignment horizontal="left" vertical="center" wrapText="1"/>
    </xf>
    <xf numFmtId="0" fontId="13" fillId="0" borderId="0" xfId="0" applyFont="1" applyFill="1"/>
    <xf numFmtId="0" fontId="7" fillId="0" borderId="16" xfId="0" applyFont="1" applyFill="1" applyBorder="1"/>
    <xf numFmtId="0" fontId="7" fillId="0" borderId="16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center"/>
    </xf>
    <xf numFmtId="49" fontId="11" fillId="0" borderId="3" xfId="0" applyNumberFormat="1" applyFont="1" applyFill="1" applyBorder="1"/>
    <xf numFmtId="0" fontId="11" fillId="0" borderId="3" xfId="0" applyFont="1" applyFill="1" applyBorder="1"/>
    <xf numFmtId="49" fontId="14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49" fontId="7" fillId="0" borderId="3" xfId="0" applyNumberFormat="1" applyFont="1" applyFill="1" applyBorder="1"/>
    <xf numFmtId="49" fontId="15" fillId="0" borderId="3" xfId="0" applyNumberFormat="1" applyFont="1" applyFill="1" applyBorder="1" applyAlignment="1">
      <alignment horizontal="left"/>
    </xf>
    <xf numFmtId="49" fontId="11" fillId="0" borderId="17" xfId="0" applyNumberFormat="1" applyFont="1" applyFill="1" applyBorder="1" applyAlignment="1">
      <alignment horizontal="left"/>
    </xf>
    <xf numFmtId="0" fontId="11" fillId="0" borderId="18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49" fontId="11" fillId="0" borderId="20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49" fontId="9" fillId="0" borderId="3" xfId="0" applyNumberFormat="1" applyFont="1" applyFill="1" applyBorder="1" applyAlignment="1">
      <alignment horizontal="left"/>
    </xf>
    <xf numFmtId="49" fontId="11" fillId="0" borderId="3" xfId="0" applyNumberFormat="1" applyFont="1" applyFill="1" applyBorder="1" applyAlignment="1">
      <alignment horizontal="right"/>
    </xf>
    <xf numFmtId="49" fontId="14" fillId="0" borderId="5" xfId="0" applyNumberFormat="1" applyFont="1" applyFill="1" applyBorder="1"/>
    <xf numFmtId="0" fontId="15" fillId="0" borderId="3" xfId="0" applyFont="1" applyFill="1" applyBorder="1" applyAlignment="1">
      <alignment horizontal="left"/>
    </xf>
    <xf numFmtId="0" fontId="11" fillId="0" borderId="20" xfId="0" applyFont="1" applyFill="1" applyBorder="1" applyAlignment="1">
      <alignment horizontal="left"/>
    </xf>
    <xf numFmtId="0" fontId="11" fillId="0" borderId="0" xfId="0" applyFont="1" applyFill="1" applyAlignment="1">
      <alignment horizontal="right"/>
    </xf>
    <xf numFmtId="49" fontId="11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0" fontId="17" fillId="0" borderId="0" xfId="0" applyFont="1" applyFill="1"/>
    <xf numFmtId="0" fontId="11" fillId="0" borderId="3" xfId="0" applyFont="1" applyFill="1" applyBorder="1" applyAlignment="1">
      <alignment horizontal="right"/>
    </xf>
    <xf numFmtId="0" fontId="11" fillId="0" borderId="3" xfId="0" quotePrefix="1" applyFont="1" applyFill="1" applyBorder="1" applyAlignment="1">
      <alignment horizontal="right"/>
    </xf>
    <xf numFmtId="49" fontId="14" fillId="0" borderId="0" xfId="0" applyNumberFormat="1" applyFont="1" applyFill="1" applyAlignment="1">
      <alignment horizontal="left"/>
    </xf>
    <xf numFmtId="49" fontId="15" fillId="0" borderId="0" xfId="0" applyNumberFormat="1" applyFont="1" applyFill="1"/>
    <xf numFmtId="49" fontId="8" fillId="0" borderId="5" xfId="0" applyNumberFormat="1" applyFont="1" applyFill="1" applyBorder="1"/>
    <xf numFmtId="49" fontId="11" fillId="0" borderId="0" xfId="0" applyNumberFormat="1" applyFont="1" applyFill="1"/>
    <xf numFmtId="49" fontId="15" fillId="0" borderId="0" xfId="0" applyNumberFormat="1" applyFont="1" applyFill="1" applyAlignment="1">
      <alignment horizontal="left"/>
    </xf>
    <xf numFmtId="49" fontId="15" fillId="0" borderId="21" xfId="0" applyNumberFormat="1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4" fillId="0" borderId="3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/>
    <xf numFmtId="49" fontId="19" fillId="0" borderId="5" xfId="0" applyNumberFormat="1" applyFont="1" applyFill="1" applyBorder="1"/>
    <xf numFmtId="49" fontId="21" fillId="0" borderId="0" xfId="0" applyNumberFormat="1" applyFont="1" applyFill="1" applyAlignment="1">
      <alignment horizontal="left"/>
    </xf>
    <xf numFmtId="49" fontId="20" fillId="0" borderId="0" xfId="0" applyNumberFormat="1" applyFont="1" applyFill="1" applyAlignment="1">
      <alignment horizontal="left"/>
    </xf>
    <xf numFmtId="0" fontId="11" fillId="0" borderId="5" xfId="0" applyFont="1" applyFill="1" applyBorder="1"/>
    <xf numFmtId="49" fontId="11" fillId="0" borderId="23" xfId="0" applyNumberFormat="1" applyFont="1" applyFill="1" applyBorder="1"/>
    <xf numFmtId="49" fontId="11" fillId="0" borderId="17" xfId="0" applyNumberFormat="1" applyFont="1" applyFill="1" applyBorder="1"/>
    <xf numFmtId="49" fontId="11" fillId="0" borderId="24" xfId="0" applyNumberFormat="1" applyFont="1" applyFill="1" applyBorder="1" applyAlignment="1">
      <alignment horizontal="right"/>
    </xf>
    <xf numFmtId="49" fontId="22" fillId="0" borderId="0" xfId="0" applyNumberFormat="1" applyFont="1" applyFill="1" applyAlignment="1">
      <alignment horizontal="left"/>
    </xf>
    <xf numFmtId="49" fontId="11" fillId="0" borderId="25" xfId="0" applyNumberFormat="1" applyFont="1" applyFill="1" applyBorder="1"/>
    <xf numFmtId="0" fontId="11" fillId="0" borderId="24" xfId="0" applyFont="1" applyFill="1" applyBorder="1"/>
    <xf numFmtId="49" fontId="20" fillId="0" borderId="3" xfId="0" applyNumberFormat="1" applyFont="1" applyFill="1" applyBorder="1" applyAlignment="1">
      <alignment horizontal="left"/>
    </xf>
    <xf numFmtId="49" fontId="11" fillId="0" borderId="25" xfId="0" applyNumberFormat="1" applyFont="1" applyFill="1" applyBorder="1" applyAlignment="1">
      <alignment horizontal="left"/>
    </xf>
    <xf numFmtId="49" fontId="11" fillId="0" borderId="19" xfId="0" applyNumberFormat="1" applyFont="1" applyFill="1" applyBorder="1"/>
    <xf numFmtId="49" fontId="9" fillId="0" borderId="18" xfId="0" applyNumberFormat="1" applyFont="1" applyFill="1" applyBorder="1" applyAlignment="1">
      <alignment horizontal="left"/>
    </xf>
    <xf numFmtId="0" fontId="11" fillId="0" borderId="26" xfId="0" applyFont="1" applyFill="1" applyBorder="1" applyAlignment="1">
      <alignment horizontal="left"/>
    </xf>
    <xf numFmtId="49" fontId="11" fillId="0" borderId="27" xfId="0" applyNumberFormat="1" applyFont="1" applyFill="1" applyBorder="1"/>
    <xf numFmtId="49" fontId="11" fillId="0" borderId="28" xfId="0" applyNumberFormat="1" applyFont="1" applyFill="1" applyBorder="1"/>
    <xf numFmtId="49" fontId="11" fillId="0" borderId="29" xfId="0" applyNumberFormat="1" applyFont="1" applyFill="1" applyBorder="1"/>
    <xf numFmtId="49" fontId="15" fillId="0" borderId="29" xfId="0" applyNumberFormat="1" applyFont="1" applyFill="1" applyBorder="1" applyAlignment="1">
      <alignment horizontal="left"/>
    </xf>
    <xf numFmtId="49" fontId="11" fillId="0" borderId="30" xfId="0" applyNumberFormat="1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11" fillId="0" borderId="4" xfId="0" applyFont="1" applyFill="1" applyBorder="1"/>
    <xf numFmtId="49" fontId="15" fillId="0" borderId="3" xfId="0" applyNumberFormat="1" applyFont="1" applyFill="1" applyBorder="1" applyAlignment="1">
      <alignment horizontal="left" wrapText="1"/>
    </xf>
    <xf numFmtId="49" fontId="11" fillId="0" borderId="4" xfId="0" applyNumberFormat="1" applyFont="1" applyFill="1" applyBorder="1"/>
    <xf numFmtId="0" fontId="14" fillId="0" borderId="5" xfId="0" applyFont="1" applyFill="1" applyBorder="1"/>
    <xf numFmtId="0" fontId="15" fillId="0" borderId="3" xfId="0" applyFont="1" applyFill="1" applyBorder="1" applyAlignment="1">
      <alignment horizontal="left" wrapText="1"/>
    </xf>
    <xf numFmtId="49" fontId="23" fillId="0" borderId="0" xfId="0" applyNumberFormat="1" applyFont="1" applyFill="1"/>
    <xf numFmtId="0" fontId="15" fillId="0" borderId="0" xfId="0" applyFont="1" applyFill="1" applyAlignment="1">
      <alignment horizontal="left" wrapText="1"/>
    </xf>
    <xf numFmtId="0" fontId="24" fillId="0" borderId="0" xfId="0" applyFont="1" applyFill="1"/>
    <xf numFmtId="49" fontId="25" fillId="0" borderId="0" xfId="0" applyNumberFormat="1" applyFont="1" applyFill="1" applyAlignment="1">
      <alignment horizontal="left"/>
    </xf>
    <xf numFmtId="49" fontId="20" fillId="0" borderId="3" xfId="0" applyNumberFormat="1" applyFont="1" applyFill="1" applyBorder="1" applyAlignment="1">
      <alignment horizontal="left" wrapText="1"/>
    </xf>
    <xf numFmtId="49" fontId="9" fillId="0" borderId="3" xfId="0" applyNumberFormat="1" applyFont="1" applyFill="1" applyBorder="1" applyAlignment="1">
      <alignment horizontal="left" wrapText="1"/>
    </xf>
    <xf numFmtId="0" fontId="20" fillId="0" borderId="0" xfId="0" applyFont="1" applyFill="1" applyAlignment="1">
      <alignment horizontal="left"/>
    </xf>
    <xf numFmtId="49" fontId="15" fillId="0" borderId="0" xfId="0" applyNumberFormat="1" applyFont="1" applyFill="1" applyAlignment="1">
      <alignment horizontal="left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26" fillId="0" borderId="0" xfId="0" applyNumberFormat="1" applyFont="1" applyFill="1"/>
    <xf numFmtId="49" fontId="13" fillId="0" borderId="0" xfId="0" applyNumberFormat="1" applyFont="1" applyFill="1"/>
    <xf numFmtId="0" fontId="7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wrapText="1"/>
    </xf>
    <xf numFmtId="49" fontId="11" fillId="0" borderId="3" xfId="0" applyNumberFormat="1" applyFont="1" applyFill="1" applyBorder="1" applyAlignment="1">
      <alignment vertical="center" wrapText="1"/>
    </xf>
    <xf numFmtId="0" fontId="28" fillId="0" borderId="0" xfId="0" quotePrefix="1" applyFont="1" applyFill="1" applyAlignment="1">
      <alignment horizontal="right"/>
    </xf>
    <xf numFmtId="49" fontId="29" fillId="0" borderId="0" xfId="0" applyNumberFormat="1" applyFont="1" applyFill="1" applyAlignment="1">
      <alignment horizontal="left"/>
    </xf>
    <xf numFmtId="0" fontId="20" fillId="0" borderId="5" xfId="0" applyFont="1" applyFill="1" applyBorder="1"/>
    <xf numFmtId="49" fontId="14" fillId="0" borderId="5" xfId="0" applyNumberFormat="1" applyFont="1" applyFill="1" applyBorder="1" applyAlignment="1">
      <alignment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0" xfId="0" applyFont="1" applyFill="1"/>
    <xf numFmtId="0" fontId="15" fillId="0" borderId="32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left" wrapText="1"/>
    </xf>
    <xf numFmtId="0" fontId="11" fillId="0" borderId="33" xfId="0" applyFont="1" applyFill="1" applyBorder="1"/>
    <xf numFmtId="0" fontId="11" fillId="0" borderId="34" xfId="0" applyFont="1" applyFill="1" applyBorder="1"/>
    <xf numFmtId="0" fontId="11" fillId="0" borderId="23" xfId="0" applyFont="1" applyFill="1" applyBorder="1"/>
    <xf numFmtId="0" fontId="9" fillId="0" borderId="33" xfId="0" applyFont="1" applyFill="1" applyBorder="1" applyAlignment="1">
      <alignment horizontal="left" wrapText="1"/>
    </xf>
    <xf numFmtId="0" fontId="7" fillId="0" borderId="35" xfId="0" applyFont="1" applyFill="1" applyBorder="1"/>
    <xf numFmtId="49" fontId="7" fillId="0" borderId="17" xfId="0" applyNumberFormat="1" applyFont="1" applyFill="1" applyBorder="1"/>
    <xf numFmtId="49" fontId="11" fillId="0" borderId="5" xfId="0" applyNumberFormat="1" applyFont="1" applyFill="1" applyBorder="1"/>
    <xf numFmtId="0" fontId="9" fillId="0" borderId="5" xfId="0" applyFont="1" applyFill="1" applyBorder="1"/>
    <xf numFmtId="0" fontId="11" fillId="0" borderId="5" xfId="0" applyFont="1" applyFill="1" applyBorder="1" applyAlignment="1">
      <alignment horizontal="left"/>
    </xf>
    <xf numFmtId="49" fontId="30" fillId="0" borderId="0" xfId="0" applyNumberFormat="1" applyFont="1" applyFill="1"/>
    <xf numFmtId="49" fontId="11" fillId="0" borderId="5" xfId="0" applyNumberFormat="1" applyFont="1" applyFill="1" applyBorder="1" applyAlignment="1">
      <alignment horizontal="left"/>
    </xf>
    <xf numFmtId="49" fontId="9" fillId="0" borderId="5" xfId="0" applyNumberFormat="1" applyFont="1" applyFill="1" applyBorder="1"/>
    <xf numFmtId="49" fontId="14" fillId="0" borderId="23" xfId="0" applyNumberFormat="1" applyFont="1" applyFill="1" applyBorder="1" applyAlignment="1">
      <alignment horizontal="left" vertical="center" wrapText="1"/>
    </xf>
    <xf numFmtId="49" fontId="14" fillId="0" borderId="36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/>
    <xf numFmtId="49" fontId="8" fillId="0" borderId="36" xfId="0" applyNumberFormat="1" applyFont="1" applyFill="1" applyBorder="1" applyAlignment="1">
      <alignment horizontal="left"/>
    </xf>
    <xf numFmtId="0" fontId="7" fillId="0" borderId="37" xfId="0" applyFont="1" applyFill="1" applyBorder="1"/>
    <xf numFmtId="49" fontId="14" fillId="0" borderId="36" xfId="0" applyNumberFormat="1" applyFont="1" applyFill="1" applyBorder="1" applyAlignment="1">
      <alignment horizontal="left"/>
    </xf>
    <xf numFmtId="49" fontId="20" fillId="0" borderId="36" xfId="0" applyNumberFormat="1" applyFont="1" applyFill="1" applyBorder="1" applyAlignment="1">
      <alignment horizontal="left"/>
    </xf>
    <xf numFmtId="49" fontId="14" fillId="0" borderId="28" xfId="0" applyNumberFormat="1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49" fontId="10" fillId="0" borderId="5" xfId="0" applyNumberFormat="1" applyFont="1" applyFill="1" applyBorder="1"/>
    <xf numFmtId="0" fontId="8" fillId="0" borderId="2" xfId="0" applyFont="1" applyFill="1" applyBorder="1" applyAlignment="1">
      <alignment horizontal="left"/>
    </xf>
    <xf numFmtId="0" fontId="11" fillId="0" borderId="28" xfId="0" applyFont="1" applyFill="1" applyBorder="1"/>
    <xf numFmtId="0" fontId="15" fillId="0" borderId="28" xfId="0" applyFont="1" applyFill="1" applyBorder="1" applyAlignment="1">
      <alignment horizontal="left" wrapText="1"/>
    </xf>
    <xf numFmtId="0" fontId="7" fillId="0" borderId="38" xfId="0" applyFont="1" applyFill="1" applyBorder="1"/>
    <xf numFmtId="0" fontId="9" fillId="0" borderId="12" xfId="0" applyFont="1" applyFill="1" applyBorder="1" applyAlignment="1">
      <alignment horizontal="left" wrapText="1"/>
    </xf>
    <xf numFmtId="0" fontId="15" fillId="0" borderId="12" xfId="0" applyFont="1" applyFill="1" applyBorder="1" applyAlignment="1">
      <alignment horizontal="left" wrapText="1"/>
    </xf>
    <xf numFmtId="49" fontId="24" fillId="0" borderId="0" xfId="0" applyNumberFormat="1" applyFont="1" applyFill="1"/>
    <xf numFmtId="0" fontId="9" fillId="0" borderId="0" xfId="0" applyFont="1" applyFill="1" applyAlignment="1">
      <alignment horizontal="left" wrapText="1"/>
    </xf>
    <xf numFmtId="49" fontId="31" fillId="0" borderId="5" xfId="0" applyNumberFormat="1" applyFont="1" applyFill="1" applyBorder="1"/>
    <xf numFmtId="49" fontId="32" fillId="0" borderId="0" xfId="0" applyNumberFormat="1" applyFont="1" applyFill="1" applyAlignment="1">
      <alignment horizontal="left"/>
    </xf>
    <xf numFmtId="0" fontId="9" fillId="0" borderId="32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horizontal="left" wrapText="1"/>
    </xf>
    <xf numFmtId="0" fontId="11" fillId="0" borderId="0" xfId="0" applyFont="1" applyFill="1"/>
    <xf numFmtId="49" fontId="8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left" wrapText="1"/>
    </xf>
    <xf numFmtId="0" fontId="33" fillId="0" borderId="0" xfId="0" applyFont="1" applyFill="1"/>
    <xf numFmtId="49" fontId="20" fillId="0" borderId="0" xfId="0" applyNumberFormat="1" applyFont="1" applyFill="1"/>
    <xf numFmtId="0" fontId="7" fillId="0" borderId="4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49" fontId="11" fillId="0" borderId="24" xfId="0" applyNumberFormat="1" applyFont="1" applyFill="1" applyBorder="1"/>
    <xf numFmtId="49" fontId="11" fillId="0" borderId="39" xfId="0" applyNumberFormat="1" applyFont="1" applyFill="1" applyBorder="1"/>
    <xf numFmtId="49" fontId="11" fillId="0" borderId="40" xfId="0" applyNumberFormat="1" applyFont="1" applyFill="1" applyBorder="1"/>
    <xf numFmtId="49" fontId="15" fillId="0" borderId="5" xfId="0" applyNumberFormat="1" applyFont="1" applyFill="1" applyBorder="1"/>
    <xf numFmtId="49" fontId="15" fillId="0" borderId="41" xfId="0" applyNumberFormat="1" applyFont="1" applyFill="1" applyBorder="1"/>
    <xf numFmtId="49" fontId="19" fillId="0" borderId="4" xfId="0" applyNumberFormat="1" applyFont="1" applyFill="1" applyBorder="1"/>
    <xf numFmtId="49" fontId="7" fillId="0" borderId="41" xfId="0" applyNumberFormat="1" applyFont="1" applyFill="1" applyBorder="1"/>
    <xf numFmtId="0" fontId="20" fillId="0" borderId="0" xfId="0" applyFont="1" applyFill="1"/>
    <xf numFmtId="0" fontId="26" fillId="0" borderId="0" xfId="0" applyFont="1" applyFill="1"/>
    <xf numFmtId="49" fontId="9" fillId="0" borderId="41" xfId="0" applyNumberFormat="1" applyFont="1" applyFill="1" applyBorder="1"/>
    <xf numFmtId="49" fontId="15" fillId="0" borderId="3" xfId="0" applyNumberFormat="1" applyFont="1" applyFill="1" applyBorder="1" applyAlignment="1">
      <alignment horizontal="left" vertical="center" wrapText="1"/>
    </xf>
    <xf numFmtId="49" fontId="34" fillId="0" borderId="0" xfId="0" applyNumberFormat="1" applyFont="1" applyFill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49" fontId="35" fillId="0" borderId="0" xfId="0" applyNumberFormat="1" applyFont="1" applyFill="1"/>
    <xf numFmtId="0" fontId="14" fillId="0" borderId="0" xfId="0" applyFont="1" applyFill="1" applyAlignment="1">
      <alignment horizontal="left"/>
    </xf>
    <xf numFmtId="0" fontId="11" fillId="0" borderId="26" xfId="0" applyFont="1" applyFill="1" applyBorder="1"/>
    <xf numFmtId="49" fontId="11" fillId="0" borderId="26" xfId="0" applyNumberFormat="1" applyFont="1" applyFill="1" applyBorder="1"/>
    <xf numFmtId="0" fontId="7" fillId="0" borderId="26" xfId="0" applyFont="1" applyFill="1" applyBorder="1"/>
    <xf numFmtId="0" fontId="14" fillId="0" borderId="20" xfId="0" applyFont="1" applyFill="1" applyBorder="1"/>
    <xf numFmtId="49" fontId="20" fillId="0" borderId="37" xfId="0" applyNumberFormat="1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49" fontId="20" fillId="0" borderId="5" xfId="0" applyNumberFormat="1" applyFont="1" applyFill="1" applyBorder="1"/>
    <xf numFmtId="49" fontId="11" fillId="0" borderId="42" xfId="0" applyNumberFormat="1" applyFont="1" applyFill="1" applyBorder="1"/>
    <xf numFmtId="49" fontId="15" fillId="0" borderId="42" xfId="0" applyNumberFormat="1" applyFont="1" applyFill="1" applyBorder="1"/>
    <xf numFmtId="49" fontId="20" fillId="0" borderId="42" xfId="0" applyNumberFormat="1" applyFont="1" applyFill="1" applyBorder="1"/>
    <xf numFmtId="0" fontId="11" fillId="0" borderId="0" xfId="0" applyFont="1" applyFill="1" applyAlignment="1">
      <alignment horizontal="left"/>
    </xf>
    <xf numFmtId="49" fontId="26" fillId="0" borderId="5" xfId="0" applyNumberFormat="1" applyFont="1" applyFill="1" applyBorder="1"/>
    <xf numFmtId="49" fontId="36" fillId="0" borderId="5" xfId="0" applyNumberFormat="1" applyFont="1" applyFill="1" applyBorder="1"/>
    <xf numFmtId="49" fontId="37" fillId="0" borderId="0" xfId="0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 wrapText="1"/>
    </xf>
    <xf numFmtId="0" fontId="11" fillId="0" borderId="24" xfId="0" applyFont="1" applyFill="1" applyBorder="1" applyAlignment="1">
      <alignment horizontal="left"/>
    </xf>
    <xf numFmtId="49" fontId="24" fillId="0" borderId="3" xfId="0" applyNumberFormat="1" applyFont="1" applyFill="1" applyBorder="1"/>
    <xf numFmtId="0" fontId="9" fillId="0" borderId="38" xfId="0" applyFont="1" applyFill="1" applyBorder="1" applyAlignment="1">
      <alignment horizontal="left" wrapText="1"/>
    </xf>
    <xf numFmtId="0" fontId="7" fillId="0" borderId="43" xfId="0" applyFont="1" applyFill="1" applyBorder="1"/>
    <xf numFmtId="0" fontId="9" fillId="0" borderId="0" xfId="0" applyFont="1" applyFill="1"/>
    <xf numFmtId="0" fontId="9" fillId="0" borderId="34" xfId="0" applyFont="1" applyFill="1" applyBorder="1" applyAlignment="1">
      <alignment horizontal="left" wrapText="1"/>
    </xf>
    <xf numFmtId="0" fontId="24" fillId="0" borderId="0" xfId="0" applyFont="1" applyFill="1" applyAlignment="1">
      <alignment horizontal="center"/>
    </xf>
    <xf numFmtId="49" fontId="8" fillId="0" borderId="0" xfId="0" applyNumberFormat="1" applyFont="1" applyFill="1" applyAlignment="1">
      <alignment horizontal="left" wrapText="1"/>
    </xf>
    <xf numFmtId="0" fontId="9" fillId="0" borderId="30" xfId="0" applyFont="1" applyFill="1" applyBorder="1" applyAlignment="1">
      <alignment horizontal="left" wrapText="1"/>
    </xf>
    <xf numFmtId="0" fontId="11" fillId="0" borderId="44" xfId="0" applyFont="1" applyFill="1" applyBorder="1"/>
    <xf numFmtId="49" fontId="9" fillId="0" borderId="0" xfId="0" applyNumberFormat="1" applyFont="1" applyFill="1"/>
    <xf numFmtId="49" fontId="24" fillId="0" borderId="0" xfId="0" applyNumberFormat="1" applyFont="1" applyFill="1" applyAlignment="1">
      <alignment horizontal="left"/>
    </xf>
    <xf numFmtId="0" fontId="38" fillId="0" borderId="0" xfId="0" applyFont="1" applyFill="1"/>
    <xf numFmtId="0" fontId="9" fillId="0" borderId="5" xfId="0" applyFont="1" applyFill="1" applyBorder="1" applyAlignment="1">
      <alignment horizontal="left" vertical="top"/>
    </xf>
    <xf numFmtId="49" fontId="38" fillId="0" borderId="0" xfId="0" applyNumberFormat="1" applyFont="1" applyFill="1"/>
    <xf numFmtId="49" fontId="20" fillId="0" borderId="0" xfId="0" applyNumberFormat="1" applyFont="1" applyFill="1" applyAlignment="1">
      <alignment horizontal="left" vertical="center" wrapText="1"/>
    </xf>
    <xf numFmtId="0" fontId="7" fillId="0" borderId="46" xfId="0" applyFont="1" applyFill="1" applyBorder="1"/>
    <xf numFmtId="0" fontId="7" fillId="0" borderId="48" xfId="0" applyFont="1" applyFill="1" applyBorder="1"/>
    <xf numFmtId="49" fontId="9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8" fillId="0" borderId="0" xfId="0" applyNumberFormat="1" applyFont="1" applyFill="1"/>
    <xf numFmtId="0" fontId="11" fillId="0" borderId="0" xfId="0" quotePrefix="1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10" fillId="0" borderId="5" xfId="0" applyFont="1" applyFill="1" applyBorder="1" applyAlignment="1">
      <alignment horizontal="left"/>
    </xf>
    <xf numFmtId="49" fontId="20" fillId="0" borderId="3" xfId="0" applyNumberFormat="1" applyFont="1" applyFill="1" applyBorder="1" applyAlignment="1">
      <alignment horizontal="left" vertical="center" wrapText="1"/>
    </xf>
    <xf numFmtId="0" fontId="32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3" xfId="0" applyFont="1" applyFill="1" applyBorder="1" applyAlignment="1">
      <alignment horizontal="left"/>
    </xf>
    <xf numFmtId="0" fontId="28" fillId="0" borderId="0" xfId="0" applyFont="1" applyFill="1" applyAlignment="1">
      <alignment horizontal="right"/>
    </xf>
    <xf numFmtId="49" fontId="39" fillId="0" borderId="0" xfId="0" applyNumberFormat="1" applyFont="1" applyFill="1" applyAlignment="1">
      <alignment horizontal="left"/>
    </xf>
    <xf numFmtId="49" fontId="40" fillId="0" borderId="5" xfId="0" applyNumberFormat="1" applyFont="1" applyFill="1" applyBorder="1" applyAlignment="1">
      <alignment horizontal="left"/>
    </xf>
    <xf numFmtId="49" fontId="41" fillId="0" borderId="0" xfId="0" applyNumberFormat="1" applyFont="1" applyFill="1" applyAlignment="1">
      <alignment horizontal="left"/>
    </xf>
    <xf numFmtId="49" fontId="15" fillId="0" borderId="42" xfId="0" applyNumberFormat="1" applyFont="1" applyFill="1" applyBorder="1" applyAlignment="1">
      <alignment horizontal="left" wrapText="1"/>
    </xf>
    <xf numFmtId="0" fontId="15" fillId="0" borderId="21" xfId="0" applyFont="1" applyFill="1" applyBorder="1" applyAlignment="1">
      <alignment horizontal="left" wrapText="1"/>
    </xf>
    <xf numFmtId="49" fontId="42" fillId="0" borderId="0" xfId="0" applyNumberFormat="1" applyFont="1" applyFill="1" applyAlignment="1">
      <alignment horizontal="left"/>
    </xf>
    <xf numFmtId="0" fontId="9" fillId="0" borderId="17" xfId="0" applyFont="1" applyFill="1" applyBorder="1" applyAlignment="1">
      <alignment horizontal="left" wrapText="1"/>
    </xf>
    <xf numFmtId="49" fontId="11" fillId="0" borderId="2" xfId="0" applyNumberFormat="1" applyFont="1" applyFill="1" applyBorder="1"/>
    <xf numFmtId="49" fontId="9" fillId="0" borderId="4" xfId="0" applyNumberFormat="1" applyFont="1" applyFill="1" applyBorder="1" applyAlignment="1">
      <alignment horizontal="left" wrapText="1"/>
    </xf>
    <xf numFmtId="49" fontId="15" fillId="0" borderId="4" xfId="0" applyNumberFormat="1" applyFont="1" applyFill="1" applyBorder="1" applyAlignment="1">
      <alignment horizontal="left" wrapText="1"/>
    </xf>
    <xf numFmtId="0" fontId="11" fillId="0" borderId="16" xfId="0" applyFont="1" applyFill="1" applyBorder="1"/>
    <xf numFmtId="49" fontId="15" fillId="0" borderId="17" xfId="0" applyNumberFormat="1" applyFont="1" applyFill="1" applyBorder="1" applyAlignment="1">
      <alignment horizontal="left" wrapText="1"/>
    </xf>
    <xf numFmtId="49" fontId="11" fillId="0" borderId="44" xfId="0" applyNumberFormat="1" applyFont="1" applyFill="1" applyBorder="1"/>
    <xf numFmtId="49" fontId="15" fillId="0" borderId="0" xfId="0" applyNumberFormat="1" applyFont="1" applyFill="1" applyAlignment="1">
      <alignment horizontal="left" vertical="top" wrapText="1"/>
    </xf>
    <xf numFmtId="165" fontId="11" fillId="0" borderId="3" xfId="0" applyNumberFormat="1" applyFont="1" applyFill="1" applyBorder="1" applyAlignment="1">
      <alignment horizontal="left"/>
    </xf>
    <xf numFmtId="0" fontId="20" fillId="0" borderId="49" xfId="0" applyFont="1" applyFill="1" applyBorder="1" applyAlignment="1">
      <alignment horizontal="left" wrapText="1"/>
    </xf>
    <xf numFmtId="49" fontId="15" fillId="0" borderId="28" xfId="0" applyNumberFormat="1" applyFont="1" applyFill="1" applyBorder="1" applyAlignment="1">
      <alignment horizontal="left" wrapText="1"/>
    </xf>
    <xf numFmtId="49" fontId="40" fillId="0" borderId="0" xfId="0" applyNumberFormat="1" applyFont="1" applyFill="1" applyAlignment="1">
      <alignment horizontal="left"/>
    </xf>
    <xf numFmtId="49" fontId="16" fillId="0" borderId="50" xfId="0" applyNumberFormat="1" applyFont="1" applyFill="1" applyBorder="1" applyAlignment="1">
      <alignment horizontal="left"/>
    </xf>
    <xf numFmtId="0" fontId="11" fillId="0" borderId="2" xfId="0" applyFont="1" applyFill="1" applyBorder="1"/>
    <xf numFmtId="0" fontId="24" fillId="0" borderId="5" xfId="0" applyFont="1" applyFill="1" applyBorder="1"/>
    <xf numFmtId="0" fontId="9" fillId="0" borderId="5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/>
    </xf>
    <xf numFmtId="0" fontId="24" fillId="0" borderId="27" xfId="0" applyFont="1" applyFill="1" applyBorder="1"/>
    <xf numFmtId="0" fontId="9" fillId="0" borderId="27" xfId="0" applyFont="1" applyFill="1" applyBorder="1" applyAlignment="1">
      <alignment horizontal="left" wrapText="1"/>
    </xf>
    <xf numFmtId="49" fontId="24" fillId="0" borderId="27" xfId="0" applyNumberFormat="1" applyFont="1" applyFill="1" applyBorder="1"/>
    <xf numFmtId="49" fontId="9" fillId="0" borderId="27" xfId="0" applyNumberFormat="1" applyFont="1" applyFill="1" applyBorder="1" applyAlignment="1">
      <alignment horizontal="left" wrapText="1"/>
    </xf>
    <xf numFmtId="49" fontId="24" fillId="0" borderId="5" xfId="0" applyNumberFormat="1" applyFont="1" applyFill="1" applyBorder="1"/>
    <xf numFmtId="49" fontId="15" fillId="0" borderId="5" xfId="0" applyNumberFormat="1" applyFont="1" applyFill="1" applyBorder="1" applyAlignment="1">
      <alignment horizontal="left" wrapText="1"/>
    </xf>
    <xf numFmtId="49" fontId="15" fillId="0" borderId="27" xfId="0" applyNumberFormat="1" applyFont="1" applyFill="1" applyBorder="1" applyAlignment="1">
      <alignment horizontal="left" wrapText="1"/>
    </xf>
    <xf numFmtId="49" fontId="43" fillId="0" borderId="5" xfId="0" applyNumberFormat="1" applyFont="1" applyFill="1" applyBorder="1"/>
    <xf numFmtId="0" fontId="11" fillId="0" borderId="5" xfId="0" quotePrefix="1" applyFont="1" applyFill="1" applyBorder="1" applyAlignment="1">
      <alignment horizontal="right"/>
    </xf>
    <xf numFmtId="49" fontId="14" fillId="0" borderId="5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right"/>
    </xf>
    <xf numFmtId="49" fontId="8" fillId="0" borderId="5" xfId="0" applyNumberFormat="1" applyFont="1" applyFill="1" applyBorder="1" applyAlignment="1">
      <alignment horizontal="left"/>
    </xf>
    <xf numFmtId="49" fontId="44" fillId="0" borderId="5" xfId="0" applyNumberFormat="1" applyFont="1" applyFill="1" applyBorder="1"/>
    <xf numFmtId="49" fontId="14" fillId="0" borderId="28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/>
    <xf numFmtId="49" fontId="15" fillId="0" borderId="21" xfId="0" applyNumberFormat="1" applyFont="1" applyFill="1" applyBorder="1" applyAlignment="1">
      <alignment horizontal="left" wrapText="1"/>
    </xf>
    <xf numFmtId="49" fontId="45" fillId="0" borderId="0" xfId="0" applyNumberFormat="1" applyFont="1" applyFill="1" applyAlignment="1">
      <alignment horizontal="left"/>
    </xf>
    <xf numFmtId="0" fontId="41" fillId="0" borderId="0" xfId="0" applyFont="1" applyFill="1" applyAlignment="1">
      <alignment horizontal="left"/>
    </xf>
    <xf numFmtId="49" fontId="20" fillId="0" borderId="27" xfId="0" applyNumberFormat="1" applyFont="1" applyFill="1" applyBorder="1" applyAlignment="1">
      <alignment horizontal="left" wrapText="1"/>
    </xf>
    <xf numFmtId="49" fontId="46" fillId="0" borderId="0" xfId="0" applyNumberFormat="1" applyFont="1" applyFill="1" applyAlignment="1">
      <alignment horizontal="left"/>
    </xf>
    <xf numFmtId="0" fontId="21" fillId="0" borderId="3" xfId="0" applyFont="1" applyFill="1" applyBorder="1"/>
    <xf numFmtId="49" fontId="11" fillId="0" borderId="51" xfId="0" applyNumberFormat="1" applyFont="1" applyFill="1" applyBorder="1" applyAlignment="1">
      <alignment horizontal="left"/>
    </xf>
    <xf numFmtId="0" fontId="15" fillId="0" borderId="17" xfId="0" applyFont="1" applyFill="1" applyBorder="1" applyAlignment="1">
      <alignment horizontal="left" wrapText="1"/>
    </xf>
    <xf numFmtId="0" fontId="11" fillId="0" borderId="39" xfId="0" applyFont="1" applyFill="1" applyBorder="1"/>
    <xf numFmtId="49" fontId="8" fillId="0" borderId="5" xfId="0" applyNumberFormat="1" applyFont="1" applyFill="1" applyBorder="1" applyAlignment="1">
      <alignment vertical="top"/>
    </xf>
    <xf numFmtId="49" fontId="35" fillId="0" borderId="0" xfId="0" applyNumberFormat="1" applyFont="1" applyFill="1" applyAlignment="1">
      <alignment horizontal="left"/>
    </xf>
    <xf numFmtId="49" fontId="47" fillId="0" borderId="5" xfId="0" applyNumberFormat="1" applyFont="1" applyFill="1" applyBorder="1" applyAlignment="1">
      <alignment vertical="top"/>
    </xf>
    <xf numFmtId="49" fontId="20" fillId="0" borderId="27" xfId="0" applyNumberFormat="1" applyFont="1" applyFill="1" applyBorder="1" applyAlignment="1">
      <alignment vertical="top"/>
    </xf>
    <xf numFmtId="49" fontId="35" fillId="0" borderId="5" xfId="0" applyNumberFormat="1" applyFont="1" applyFill="1" applyBorder="1" applyAlignment="1">
      <alignment horizontal="left"/>
    </xf>
    <xf numFmtId="49" fontId="35" fillId="0" borderId="27" xfId="0" applyNumberFormat="1" applyFont="1" applyFill="1" applyBorder="1" applyAlignment="1">
      <alignment horizontal="left"/>
    </xf>
    <xf numFmtId="49" fontId="7" fillId="0" borderId="27" xfId="0" applyNumberFormat="1" applyFont="1" applyFill="1" applyBorder="1" applyAlignment="1">
      <alignment vertical="top"/>
    </xf>
    <xf numFmtId="49" fontId="11" fillId="0" borderId="4" xfId="0" applyNumberFormat="1" applyFont="1" applyFill="1" applyBorder="1" applyAlignment="1">
      <alignment horizontal="left"/>
    </xf>
    <xf numFmtId="49" fontId="48" fillId="0" borderId="27" xfId="0" applyNumberFormat="1" applyFont="1" applyFill="1" applyBorder="1" applyAlignment="1">
      <alignment horizontal="left"/>
    </xf>
    <xf numFmtId="49" fontId="19" fillId="0" borderId="27" xfId="0" applyNumberFormat="1" applyFont="1" applyFill="1" applyBorder="1" applyAlignment="1">
      <alignment vertical="top"/>
    </xf>
    <xf numFmtId="49" fontId="49" fillId="0" borderId="0" xfId="0" applyNumberFormat="1" applyFont="1" applyFill="1" applyAlignment="1">
      <alignment horizontal="left"/>
    </xf>
    <xf numFmtId="49" fontId="14" fillId="0" borderId="27" xfId="0" applyNumberFormat="1" applyFont="1" applyFill="1" applyBorder="1" applyAlignment="1">
      <alignment vertical="top"/>
    </xf>
    <xf numFmtId="0" fontId="35" fillId="0" borderId="27" xfId="0" applyFont="1" applyFill="1" applyBorder="1" applyAlignment="1">
      <alignment horizontal="left"/>
    </xf>
    <xf numFmtId="0" fontId="7" fillId="0" borderId="27" xfId="0" applyFont="1" applyFill="1" applyBorder="1" applyAlignment="1">
      <alignment vertical="top"/>
    </xf>
    <xf numFmtId="0" fontId="48" fillId="0" borderId="27" xfId="0" applyFont="1" applyFill="1" applyBorder="1" applyAlignment="1">
      <alignment horizontal="left"/>
    </xf>
    <xf numFmtId="0" fontId="13" fillId="0" borderId="27" xfId="0" applyFont="1" applyFill="1" applyBorder="1" applyAlignment="1">
      <alignment vertical="top"/>
    </xf>
    <xf numFmtId="49" fontId="47" fillId="0" borderId="27" xfId="0" applyNumberFormat="1" applyFont="1" applyFill="1" applyBorder="1" applyAlignment="1">
      <alignment vertical="top"/>
    </xf>
    <xf numFmtId="49" fontId="26" fillId="0" borderId="0" xfId="0" applyNumberFormat="1" applyFont="1" applyFill="1" applyAlignment="1">
      <alignment horizontal="left"/>
    </xf>
    <xf numFmtId="0" fontId="20" fillId="0" borderId="27" xfId="0" applyFont="1" applyFill="1" applyBorder="1" applyAlignment="1">
      <alignment vertical="top"/>
    </xf>
    <xf numFmtId="49" fontId="30" fillId="0" borderId="27" xfId="0" applyNumberFormat="1" applyFont="1" applyFill="1" applyBorder="1" applyAlignment="1">
      <alignment vertical="top"/>
    </xf>
    <xf numFmtId="49" fontId="35" fillId="0" borderId="25" xfId="0" applyNumberFormat="1" applyFont="1" applyFill="1" applyBorder="1" applyAlignment="1">
      <alignment horizontal="left"/>
    </xf>
    <xf numFmtId="49" fontId="8" fillId="0" borderId="27" xfId="0" applyNumberFormat="1" applyFont="1" applyFill="1" applyBorder="1" applyAlignment="1">
      <alignment vertical="top"/>
    </xf>
    <xf numFmtId="0" fontId="48" fillId="0" borderId="0" xfId="0" applyFont="1" applyFill="1" applyAlignment="1">
      <alignment horizontal="left"/>
    </xf>
    <xf numFmtId="49" fontId="11" fillId="0" borderId="3" xfId="0" quotePrefix="1" applyNumberFormat="1" applyFont="1" applyFill="1" applyBorder="1" applyAlignment="1">
      <alignment horizontal="right"/>
    </xf>
    <xf numFmtId="49" fontId="48" fillId="0" borderId="0" xfId="0" applyNumberFormat="1" applyFont="1" applyFill="1" applyAlignment="1">
      <alignment horizontal="left"/>
    </xf>
    <xf numFmtId="0" fontId="7" fillId="0" borderId="21" xfId="0" applyFont="1" applyFill="1" applyBorder="1"/>
    <xf numFmtId="0" fontId="9" fillId="0" borderId="27" xfId="0" applyFont="1" applyFill="1" applyBorder="1"/>
    <xf numFmtId="49" fontId="11" fillId="0" borderId="33" xfId="0" applyNumberFormat="1" applyFont="1" applyFill="1" applyBorder="1"/>
    <xf numFmtId="49" fontId="11" fillId="0" borderId="52" xfId="0" applyNumberFormat="1" applyFont="1" applyFill="1" applyBorder="1" applyAlignment="1">
      <alignment horizontal="left"/>
    </xf>
    <xf numFmtId="49" fontId="9" fillId="0" borderId="17" xfId="0" applyNumberFormat="1" applyFont="1" applyFill="1" applyBorder="1" applyAlignment="1">
      <alignment horizontal="left" wrapText="1"/>
    </xf>
    <xf numFmtId="0" fontId="50" fillId="0" borderId="0" xfId="0" applyFont="1" applyFill="1" applyAlignment="1">
      <alignment horizontal="left" vertical="top"/>
    </xf>
    <xf numFmtId="0" fontId="39" fillId="0" borderId="0" xfId="0" applyFont="1" applyFill="1"/>
    <xf numFmtId="49" fontId="7" fillId="0" borderId="0" xfId="0" applyNumberFormat="1" applyFont="1" applyFill="1" applyAlignment="1">
      <alignment horizontal="left" wrapText="1"/>
    </xf>
    <xf numFmtId="49" fontId="47" fillId="0" borderId="0" xfId="0" applyNumberFormat="1" applyFont="1" applyFill="1" applyAlignment="1">
      <alignment horizontal="left" vertical="center"/>
    </xf>
    <xf numFmtId="49" fontId="51" fillId="0" borderId="0" xfId="0" applyNumberFormat="1" applyFont="1" applyFill="1" applyAlignment="1">
      <alignment horizontal="left"/>
    </xf>
    <xf numFmtId="49" fontId="29" fillId="0" borderId="53" xfId="0" applyNumberFormat="1" applyFont="1" applyFill="1" applyBorder="1" applyAlignment="1">
      <alignment horizontal="left"/>
    </xf>
    <xf numFmtId="49" fontId="52" fillId="0" borderId="0" xfId="0" applyNumberFormat="1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35" fillId="0" borderId="0" xfId="0" applyFont="1" applyFill="1"/>
    <xf numFmtId="49" fontId="11" fillId="0" borderId="54" xfId="0" applyNumberFormat="1" applyFont="1" applyFill="1" applyBorder="1" applyAlignment="1">
      <alignment horizontal="left"/>
    </xf>
    <xf numFmtId="0" fontId="15" fillId="0" borderId="55" xfId="0" applyFont="1" applyFill="1" applyBorder="1" applyAlignment="1">
      <alignment horizontal="left" wrapText="1"/>
    </xf>
    <xf numFmtId="0" fontId="11" fillId="0" borderId="56" xfId="0" applyFont="1" applyFill="1" applyBorder="1"/>
    <xf numFmtId="0" fontId="15" fillId="0" borderId="5" xfId="0" applyFont="1" applyFill="1" applyBorder="1" applyAlignment="1">
      <alignment horizontal="left" wrapText="1"/>
    </xf>
    <xf numFmtId="49" fontId="20" fillId="0" borderId="5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left" wrapText="1"/>
    </xf>
    <xf numFmtId="49" fontId="9" fillId="0" borderId="5" xfId="0" applyNumberFormat="1" applyFont="1" applyFill="1" applyBorder="1" applyAlignment="1">
      <alignment horizontal="left" wrapText="1"/>
    </xf>
    <xf numFmtId="49" fontId="24" fillId="0" borderId="3" xfId="0" applyNumberFormat="1" applyFont="1" applyFill="1" applyBorder="1" applyAlignment="1">
      <alignment horizontal="right"/>
    </xf>
    <xf numFmtId="0" fontId="24" fillId="0" borderId="3" xfId="0" applyFont="1" applyFill="1" applyBorder="1" applyAlignment="1">
      <alignment horizontal="left"/>
    </xf>
    <xf numFmtId="49" fontId="13" fillId="0" borderId="3" xfId="0" applyNumberFormat="1" applyFont="1" applyFill="1" applyBorder="1"/>
    <xf numFmtId="49" fontId="24" fillId="0" borderId="51" xfId="0" applyNumberFormat="1" applyFont="1" applyFill="1" applyBorder="1" applyAlignment="1">
      <alignment horizontal="left"/>
    </xf>
    <xf numFmtId="49" fontId="24" fillId="0" borderId="5" xfId="0" applyNumberFormat="1" applyFont="1" applyFill="1" applyBorder="1" applyAlignment="1">
      <alignment horizontal="left"/>
    </xf>
    <xf numFmtId="0" fontId="53" fillId="0" borderId="5" xfId="0" applyFont="1" applyFill="1" applyBorder="1"/>
    <xf numFmtId="0" fontId="13" fillId="0" borderId="5" xfId="0" applyFont="1" applyFill="1" applyBorder="1"/>
    <xf numFmtId="0" fontId="54" fillId="0" borderId="5" xfId="0" applyFont="1" applyFill="1" applyBorder="1"/>
    <xf numFmtId="0" fontId="13" fillId="0" borderId="11" xfId="0" applyFont="1" applyFill="1" applyBorder="1"/>
    <xf numFmtId="0" fontId="7" fillId="0" borderId="5" xfId="0" applyFont="1" applyFill="1" applyBorder="1" applyAlignment="1">
      <alignment horizontal="left"/>
    </xf>
    <xf numFmtId="49" fontId="55" fillId="0" borderId="5" xfId="0" applyNumberFormat="1" applyFont="1" applyFill="1" applyBorder="1" applyAlignment="1">
      <alignment horizontal="left" wrapText="1"/>
    </xf>
    <xf numFmtId="49" fontId="41" fillId="0" borderId="3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/>
    </xf>
    <xf numFmtId="49" fontId="56" fillId="0" borderId="0" xfId="0" applyNumberFormat="1" applyFont="1" applyFill="1" applyAlignment="1">
      <alignment horizontal="left"/>
    </xf>
    <xf numFmtId="49" fontId="7" fillId="0" borderId="23" xfId="0" applyNumberFormat="1" applyFont="1" applyFill="1" applyBorder="1"/>
    <xf numFmtId="49" fontId="9" fillId="0" borderId="23" xfId="0" applyNumberFormat="1" applyFont="1" applyFill="1" applyBorder="1" applyAlignment="1">
      <alignment horizontal="left" wrapText="1"/>
    </xf>
    <xf numFmtId="49" fontId="7" fillId="0" borderId="57" xfId="0" applyNumberFormat="1" applyFont="1" applyFill="1" applyBorder="1"/>
    <xf numFmtId="49" fontId="11" fillId="0" borderId="57" xfId="0" applyNumberFormat="1" applyFont="1" applyFill="1" applyBorder="1"/>
    <xf numFmtId="49" fontId="15" fillId="0" borderId="57" xfId="0" applyNumberFormat="1" applyFont="1" applyFill="1" applyBorder="1" applyAlignment="1">
      <alignment horizontal="left" wrapText="1"/>
    </xf>
    <xf numFmtId="0" fontId="14" fillId="0" borderId="58" xfId="0" applyFont="1" applyFill="1" applyBorder="1"/>
    <xf numFmtId="49" fontId="7" fillId="0" borderId="28" xfId="0" applyNumberFormat="1" applyFont="1" applyFill="1" applyBorder="1"/>
    <xf numFmtId="49" fontId="57" fillId="0" borderId="0" xfId="0" applyNumberFormat="1" applyFont="1" applyFill="1" applyAlignment="1">
      <alignment horizontal="left"/>
    </xf>
    <xf numFmtId="0" fontId="40" fillId="0" borderId="5" xfId="0" applyFont="1" applyFill="1" applyBorder="1"/>
    <xf numFmtId="0" fontId="11" fillId="0" borderId="17" xfId="0" applyFont="1" applyFill="1" applyBorder="1"/>
    <xf numFmtId="49" fontId="36" fillId="0" borderId="3" xfId="0" applyNumberFormat="1" applyFont="1" applyFill="1" applyBorder="1" applyAlignment="1">
      <alignment horizontal="left"/>
    </xf>
    <xf numFmtId="49" fontId="36" fillId="0" borderId="3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0" fontId="7" fillId="0" borderId="32" xfId="0" applyFont="1" applyFill="1" applyBorder="1"/>
    <xf numFmtId="0" fontId="15" fillId="0" borderId="59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49" fontId="7" fillId="0" borderId="14" xfId="0" applyNumberFormat="1" applyFont="1" applyFill="1" applyBorder="1"/>
    <xf numFmtId="49" fontId="14" fillId="0" borderId="3" xfId="0" applyNumberFormat="1" applyFont="1" applyFill="1" applyBorder="1" applyAlignment="1">
      <alignment horizontal="left" wrapText="1"/>
    </xf>
    <xf numFmtId="0" fontId="7" fillId="0" borderId="34" xfId="0" applyFont="1" applyFill="1" applyBorder="1"/>
    <xf numFmtId="49" fontId="7" fillId="0" borderId="5" xfId="0" applyNumberFormat="1" applyFont="1" applyFill="1" applyBorder="1" applyAlignment="1">
      <alignment horizontal="left" wrapText="1"/>
    </xf>
    <xf numFmtId="49" fontId="14" fillId="0" borderId="3" xfId="0" applyNumberFormat="1" applyFont="1" applyFill="1" applyBorder="1"/>
    <xf numFmtId="49" fontId="58" fillId="0" borderId="0" xfId="0" applyNumberFormat="1" applyFont="1" applyFill="1" applyAlignment="1">
      <alignment horizontal="left"/>
    </xf>
    <xf numFmtId="49" fontId="9" fillId="0" borderId="3" xfId="0" applyNumberFormat="1" applyFont="1" applyFill="1" applyBorder="1"/>
    <xf numFmtId="49" fontId="47" fillId="0" borderId="0" xfId="0" applyNumberFormat="1" applyFont="1" applyFill="1"/>
    <xf numFmtId="49" fontId="11" fillId="0" borderId="0" xfId="0" applyNumberFormat="1" applyFont="1" applyFill="1" applyAlignment="1">
      <alignment horizontal="right"/>
    </xf>
    <xf numFmtId="49" fontId="7" fillId="0" borderId="58" xfId="0" applyNumberFormat="1" applyFont="1" applyFill="1" applyBorder="1"/>
    <xf numFmtId="0" fontId="10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60" xfId="0" applyFont="1" applyFill="1" applyBorder="1"/>
    <xf numFmtId="0" fontId="7" fillId="0" borderId="42" xfId="0" applyFont="1" applyFill="1" applyBorder="1"/>
    <xf numFmtId="49" fontId="7" fillId="0" borderId="1" xfId="0" applyNumberFormat="1" applyFont="1" applyFill="1" applyBorder="1" applyAlignment="1">
      <alignment horizontal="left"/>
    </xf>
    <xf numFmtId="49" fontId="11" fillId="0" borderId="1" xfId="0" applyNumberFormat="1" applyFont="1" applyFill="1" applyBorder="1"/>
    <xf numFmtId="0" fontId="10" fillId="0" borderId="6" xfId="0" applyFont="1" applyFill="1" applyBorder="1"/>
    <xf numFmtId="49" fontId="11" fillId="0" borderId="9" xfId="0" applyNumberFormat="1" applyFont="1" applyFill="1" applyBorder="1"/>
    <xf numFmtId="49" fontId="11" fillId="0" borderId="9" xfId="0" applyNumberFormat="1" applyFont="1" applyFill="1" applyBorder="1" applyAlignment="1">
      <alignment horizontal="left"/>
    </xf>
    <xf numFmtId="49" fontId="11" fillId="0" borderId="3" xfId="0" applyNumberFormat="1" applyFont="1" applyFill="1" applyBorder="1" applyAlignment="1">
      <alignment horizontal="left"/>
    </xf>
    <xf numFmtId="49" fontId="9" fillId="0" borderId="2" xfId="0" applyNumberFormat="1" applyFont="1" applyFill="1" applyBorder="1" applyAlignment="1">
      <alignment horizontal="left" wrapText="1"/>
    </xf>
    <xf numFmtId="0" fontId="10" fillId="0" borderId="10" xfId="0" applyFont="1" applyFill="1" applyBorder="1"/>
    <xf numFmtId="0" fontId="10" fillId="0" borderId="31" xfId="0" applyFont="1" applyFill="1" applyBorder="1"/>
    <xf numFmtId="0" fontId="10" fillId="0" borderId="24" xfId="0" applyFont="1" applyFill="1" applyBorder="1"/>
    <xf numFmtId="0" fontId="10" fillId="0" borderId="45" xfId="0" applyFont="1" applyFill="1" applyBorder="1"/>
    <xf numFmtId="0" fontId="10" fillId="0" borderId="47" xfId="0" applyFont="1" applyFill="1" applyBorder="1"/>
    <xf numFmtId="0" fontId="10" fillId="0" borderId="0" xfId="0" applyFont="1" applyFill="1" applyAlignment="1">
      <alignment horizontal="left"/>
    </xf>
    <xf numFmtId="0" fontId="54" fillId="0" borderId="10" xfId="0" applyFont="1" applyFill="1" applyBorder="1"/>
    <xf numFmtId="49" fontId="10" fillId="4" borderId="14" xfId="0" applyNumberFormat="1" applyFont="1" applyFill="1" applyBorder="1" applyAlignment="1">
      <alignment horizontal="left"/>
    </xf>
    <xf numFmtId="49" fontId="10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9">
    <dxf>
      <fill>
        <patternFill patternType="solid">
          <fgColor rgb="FFB7E1CD"/>
          <bgColor rgb="FFB7E1CD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2">
    <tableStyle name="VODITELJI PODRUZNICA-style" pivot="0" count="4" xr9:uid="{00000000-0011-0000-FFFF-FFFF00000000}">
      <tableStyleElement type="wholeTable" size="0" dxfId="5"/>
      <tableStyleElement type="headerRow" dxfId="8"/>
      <tableStyleElement type="firstRowStripe" dxfId="7"/>
      <tableStyleElement type="secondRowStripe" dxfId="6"/>
    </tableStyle>
    <tableStyle name="Zadruge  STAT-style" pivot="0" count="4" xr9:uid="{00000000-0011-0000-FFFF-FFFF01000000}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ured@os-turanj-ka.skole.hr" TargetMode="External"/><Relationship Id="rId21" Type="http://schemas.openxmlformats.org/officeDocument/2006/relationships/hyperlink" Target="mailto:ured@os-alojzije-stepinac-krasic.skole.hr" TargetMode="External"/><Relationship Id="rId324" Type="http://schemas.openxmlformats.org/officeDocument/2006/relationships/hyperlink" Target="mailto:ured@os-ibslovak-jelisavac.skole.hr" TargetMode="External"/><Relationship Id="rId531" Type="http://schemas.openxmlformats.org/officeDocument/2006/relationships/hyperlink" Target="mailto:korisnik319@MSPM.HR" TargetMode="External"/><Relationship Id="rId170" Type="http://schemas.openxmlformats.org/officeDocument/2006/relationships/hyperlink" Target="mailto:ured@os-bmadjera-novigrad-podravski.skole.hr" TargetMode="External"/><Relationship Id="rId268" Type="http://schemas.openxmlformats.org/officeDocument/2006/relationships/hyperlink" Target="mailto:ured@os-mgubec-cernik.skole.hr" TargetMode="External"/><Relationship Id="rId475" Type="http://schemas.openxmlformats.org/officeDocument/2006/relationships/hyperlink" Target="mailto:ured@os-marjan-st.skole.hr" TargetMode="External"/><Relationship Id="rId32" Type="http://schemas.openxmlformats.org/officeDocument/2006/relationships/hyperlink" Target="mailto:ured@os-aaugustincica-zapresic.skole.hr" TargetMode="External"/><Relationship Id="rId128" Type="http://schemas.openxmlformats.org/officeDocument/2006/relationships/hyperlink" Target="mailto:ured@os-akmiosica-donja-voca.skole.hr" TargetMode="External"/><Relationship Id="rId335" Type="http://schemas.openxmlformats.org/officeDocument/2006/relationships/hyperlink" Target="mailto:osdore@os-dpejacevic-na.skole.hr" TargetMode="External"/><Relationship Id="rId181" Type="http://schemas.openxmlformats.org/officeDocument/2006/relationships/hyperlink" Target="mailto:ravnatelj@1osb.ims.hr" TargetMode="External"/><Relationship Id="rId402" Type="http://schemas.openxmlformats.org/officeDocument/2006/relationships/hyperlink" Target="mailto:ured@os-agmatos-tovarnik.skole.hr" TargetMode="External"/><Relationship Id="rId279" Type="http://schemas.openxmlformats.org/officeDocument/2006/relationships/hyperlink" Target="mailto:ured@os-kkrstica-zd.skole.hr" TargetMode="External"/><Relationship Id="rId444" Type="http://schemas.openxmlformats.org/officeDocument/2006/relationships/hyperlink" Target="mailto:skola@os-pperice-ma.skole.hr" TargetMode="External"/><Relationship Id="rId486" Type="http://schemas.openxmlformats.org/officeDocument/2006/relationships/hyperlink" Target="mailto:ured@os-ibatelica-rasa.skole.hr" TargetMode="External"/><Relationship Id="rId43" Type="http://schemas.openxmlformats.org/officeDocument/2006/relationships/hyperlink" Target="mailto:ured@os-veliko-trgovisce.skole.hr" TargetMode="External"/><Relationship Id="rId139" Type="http://schemas.openxmlformats.org/officeDocument/2006/relationships/hyperlink" Target="mailto:ured@os-bukovec.hr" TargetMode="External"/><Relationship Id="rId290" Type="http://schemas.openxmlformats.org/officeDocument/2006/relationships/hyperlink" Target="mailto:os-bibinje@email.t-com.hr" TargetMode="External"/><Relationship Id="rId304" Type="http://schemas.openxmlformats.org/officeDocument/2006/relationships/hyperlink" Target="mailto:skola@os-starigrad-paklenica.skole.hr" TargetMode="External"/><Relationship Id="rId346" Type="http://schemas.openxmlformats.org/officeDocument/2006/relationships/hyperlink" Target="mailto:ured@os-jjstrossmayera-djurdjenovac.skole.hr" TargetMode="External"/><Relationship Id="rId388" Type="http://schemas.openxmlformats.org/officeDocument/2006/relationships/hyperlink" Target="mailto:ured@ss-obrtnicko-industrijska-zu.skole.hr" TargetMode="External"/><Relationship Id="rId511" Type="http://schemas.openxmlformats.org/officeDocument/2006/relationships/hyperlink" Target="mailto:skola@ss-drvodjeljska-zg.skole.hr" TargetMode="External"/><Relationship Id="rId85" Type="http://schemas.openxmlformats.org/officeDocument/2006/relationships/hyperlink" Target="mailto:ured@os-jkozarca-lipovljani.skole.hr" TargetMode="External"/><Relationship Id="rId150" Type="http://schemas.openxmlformats.org/officeDocument/2006/relationships/hyperlink" Target="mailto:ured@os-ipoljaka-visnjica.skole.hr" TargetMode="External"/><Relationship Id="rId192" Type="http://schemas.openxmlformats.org/officeDocument/2006/relationships/hyperlink" Target="mailto:ured@os-berek.skole.hr" TargetMode="External"/><Relationship Id="rId206" Type="http://schemas.openxmlformats.org/officeDocument/2006/relationships/hyperlink" Target="mailto:ured@os-itrohar-fuzine.skole.hr" TargetMode="External"/><Relationship Id="rId413" Type="http://schemas.openxmlformats.org/officeDocument/2006/relationships/hyperlink" Target="mailto:os-vrgorac@os-vrgorac.skole.hr" TargetMode="External"/><Relationship Id="rId248" Type="http://schemas.openxmlformats.org/officeDocument/2006/relationships/hyperlink" Target="mailto:os-eugena.kumicica@vt.t-com.hr" TargetMode="External"/><Relationship Id="rId455" Type="http://schemas.openxmlformats.org/officeDocument/2006/relationships/hyperlink" Target="mailto:ured@os-plokite-st.skole.hr" TargetMode="External"/><Relationship Id="rId497" Type="http://schemas.openxmlformats.org/officeDocument/2006/relationships/hyperlink" Target="mailto:ured@os-vodnjan.skole.hr" TargetMode="External"/><Relationship Id="rId12" Type="http://schemas.openxmlformats.org/officeDocument/2006/relationships/hyperlink" Target="mailto:os-kriz-001@os-mtrnine-kriz.skole.hr" TargetMode="External"/><Relationship Id="rId108" Type="http://schemas.openxmlformats.org/officeDocument/2006/relationships/hyperlink" Target="mailto:kontakt@gimnazija-karlovac.hr" TargetMode="External"/><Relationship Id="rId315" Type="http://schemas.openxmlformats.org/officeDocument/2006/relationships/hyperlink" Target="mailto:ured@os-mgubec-piskorevci.skole.hr" TargetMode="External"/><Relationship Id="rId357" Type="http://schemas.openxmlformats.org/officeDocument/2006/relationships/hyperlink" Target="mailto:dragana.marendic@skole.hr" TargetMode="External"/><Relationship Id="rId522" Type="http://schemas.openxmlformats.org/officeDocument/2006/relationships/hyperlink" Target="mailto:mid@ss-moda-dizajn-zg.skole.hr" TargetMode="External"/><Relationship Id="rId54" Type="http://schemas.openxmlformats.org/officeDocument/2006/relationships/hyperlink" Target="mailto:zajezda@kr.t-com.hr" TargetMode="External"/><Relationship Id="rId96" Type="http://schemas.openxmlformats.org/officeDocument/2006/relationships/hyperlink" Target="mailto:ured@os-recica.skole.hr" TargetMode="External"/><Relationship Id="rId161" Type="http://schemas.openxmlformats.org/officeDocument/2006/relationships/hyperlink" Target="mailto:ured@os-kalinovac.skole.hr" TargetMode="External"/><Relationship Id="rId217" Type="http://schemas.openxmlformats.org/officeDocument/2006/relationships/hyperlink" Target="mailto:gts@ss-gradjevinska-tehnicka-ri.skole.hr" TargetMode="External"/><Relationship Id="rId399" Type="http://schemas.openxmlformats.org/officeDocument/2006/relationships/hyperlink" Target="mailto:os-bartola.kasica@vk.t-com.hr" TargetMode="External"/><Relationship Id="rId259" Type="http://schemas.openxmlformats.org/officeDocument/2006/relationships/hyperlink" Target="mailto:kos@kospz.hr" TargetMode="External"/><Relationship Id="rId424" Type="http://schemas.openxmlformats.org/officeDocument/2006/relationships/hyperlink" Target="http://ossimunovic@skolahrvace.hr/" TargetMode="External"/><Relationship Id="rId466" Type="http://schemas.openxmlformats.org/officeDocument/2006/relationships/hyperlink" Target="mailto:split@zdravstvenaskola.hr" TargetMode="External"/><Relationship Id="rId23" Type="http://schemas.openxmlformats.org/officeDocument/2006/relationships/hyperlink" Target="mailto:ured@osmilanalanga.hr" TargetMode="External"/><Relationship Id="rId119" Type="http://schemas.openxmlformats.org/officeDocument/2006/relationships/hyperlink" Target="mailto:os-petrijanec@os-petrijanec.skole.hr" TargetMode="External"/><Relationship Id="rId270" Type="http://schemas.openxmlformats.org/officeDocument/2006/relationships/hyperlink" Target="mailto:ured@os-amihanovic-batrina.skole.hr" TargetMode="External"/><Relationship Id="rId326" Type="http://schemas.openxmlformats.org/officeDocument/2006/relationships/hyperlink" Target="mailto:ured@ss-strojarska-tehnicka-os.skole.hr" TargetMode="External"/><Relationship Id="rId533" Type="http://schemas.openxmlformats.org/officeDocument/2006/relationships/hyperlink" Target="mailto:ured@os-zaprudje-zg.skole.hr" TargetMode="External"/><Relationship Id="rId65" Type="http://schemas.openxmlformats.org/officeDocument/2006/relationships/hyperlink" Target="mailto:os-budasevo@os-budasevo.skole.hr" TargetMode="External"/><Relationship Id="rId130" Type="http://schemas.openxmlformats.org/officeDocument/2006/relationships/hyperlink" Target="mailto:skola@os-vnazor-svetiilija.skole.hr" TargetMode="External"/><Relationship Id="rId368" Type="http://schemas.openxmlformats.org/officeDocument/2006/relationships/hyperlink" Target="mailto:ured@centar-odgojiobrazovanje-subicevac-si.skole.hr" TargetMode="External"/><Relationship Id="rId172" Type="http://schemas.openxmlformats.org/officeDocument/2006/relationships/hyperlink" Target="mailto:ured@ss-obrtnicka-koprivnica.skole.hr" TargetMode="External"/><Relationship Id="rId228" Type="http://schemas.openxmlformats.org/officeDocument/2006/relationships/hyperlink" Target="mailto:ured@os-afrankopan-kosinj.skole.hr" TargetMode="External"/><Relationship Id="rId435" Type="http://schemas.openxmlformats.org/officeDocument/2006/relationships/hyperlink" Target="mailto:ured@os-mejasi-st.skole.hr" TargetMode="External"/><Relationship Id="rId477" Type="http://schemas.openxmlformats.org/officeDocument/2006/relationships/hyperlink" Target="mailto:ured@ss-obrtnicko-industrijska-imotski.skole.hr" TargetMode="External"/><Relationship Id="rId281" Type="http://schemas.openxmlformats.org/officeDocument/2006/relationships/hyperlink" Target="mailto:obrovac@os-obrovac.skole.hr" TargetMode="External"/><Relationship Id="rId337" Type="http://schemas.openxmlformats.org/officeDocument/2006/relationships/hyperlink" Target="mailto:hmomk@pkcm.hr" TargetMode="External"/><Relationship Id="rId502" Type="http://schemas.openxmlformats.org/officeDocument/2006/relationships/hyperlink" Target="mailto:gimnazija-cakovec@ck.t-com.hr" TargetMode="External"/><Relationship Id="rId34" Type="http://schemas.openxmlformats.org/officeDocument/2006/relationships/hyperlink" Target="mailto:os_belec@hi.t-com.hr" TargetMode="External"/><Relationship Id="rId76" Type="http://schemas.openxmlformats.org/officeDocument/2006/relationships/hyperlink" Target="mailto:ured@os-mlovraka-petrinja.skole.hr" TargetMode="External"/><Relationship Id="rId141" Type="http://schemas.openxmlformats.org/officeDocument/2006/relationships/hyperlink" Target="mailto:skola@os-ljubescica.hr" TargetMode="External"/><Relationship Id="rId379" Type="http://schemas.openxmlformats.org/officeDocument/2006/relationships/hyperlink" Target="mailto:ured@os-fhanaman-drenovci.skole.hr" TargetMode="External"/><Relationship Id="rId7" Type="http://schemas.openxmlformats.org/officeDocument/2006/relationships/hyperlink" Target="mailto:ured@os-ekvaternika-velikagorica.skole.hr?subject=ured%40os-ekvaternika-velikagorica.skole.hr" TargetMode="External"/><Relationship Id="rId183" Type="http://schemas.openxmlformats.org/officeDocument/2006/relationships/hyperlink" Target="mailto:ebb-tajnistvo@bj.t-com.hr" TargetMode="External"/><Relationship Id="rId239" Type="http://schemas.openxmlformats.org/officeDocument/2006/relationships/hyperlink" Target="mailto:ured@os-mikleus.skole.hr" TargetMode="External"/><Relationship Id="rId390" Type="http://schemas.openxmlformats.org/officeDocument/2006/relationships/hyperlink" Target="mailto:ured@os-jlovretica-otok.skole.hr" TargetMode="External"/><Relationship Id="rId404" Type="http://schemas.openxmlformats.org/officeDocument/2006/relationships/hyperlink" Target="mailto:ss-ilok@ss-ilok.skole.hr" TargetMode="External"/><Relationship Id="rId446" Type="http://schemas.openxmlformats.org/officeDocument/2006/relationships/hyperlink" Target="mailto:ured@os-flukasa-kastelstari.skole.hr" TargetMode="External"/><Relationship Id="rId250" Type="http://schemas.openxmlformats.org/officeDocument/2006/relationships/hyperlink" Target="mailto:ured@os-dlermana-brestovac.skole.hr" TargetMode="External"/><Relationship Id="rId292" Type="http://schemas.openxmlformats.org/officeDocument/2006/relationships/hyperlink" Target="mailto:vklarin@os-vklarin-preko.skole.hr" TargetMode="External"/><Relationship Id="rId306" Type="http://schemas.openxmlformats.org/officeDocument/2006/relationships/hyperlink" Target="mailto:tajnistvo@ppvs-ozanic.hr" TargetMode="External"/><Relationship Id="rId488" Type="http://schemas.openxmlformats.org/officeDocument/2006/relationships/hyperlink" Target="mailto:tus-porec@email.ht.hr" TargetMode="External"/><Relationship Id="rId45" Type="http://schemas.openxmlformats.org/officeDocument/2006/relationships/hyperlink" Target="http://ured@os-vnazor-budinscina.skole.hr/" TargetMode="External"/><Relationship Id="rId87" Type="http://schemas.openxmlformats.org/officeDocument/2006/relationships/hyperlink" Target="mailto:skola@os-vvidrica-kt.skole.hr" TargetMode="External"/><Relationship Id="rId110" Type="http://schemas.openxmlformats.org/officeDocument/2006/relationships/hyperlink" Target="mailto:tajnistvo@os-prva-ogulin.skole.hr" TargetMode="External"/><Relationship Id="rId348" Type="http://schemas.openxmlformats.org/officeDocument/2006/relationships/hyperlink" Target="mailto:ured@os-knezevi-vinogradi.skole.hr?subject=ured%40os-knezevi-vinogradi.skole.hr" TargetMode="External"/><Relationship Id="rId513" Type="http://schemas.openxmlformats.org/officeDocument/2006/relationships/hyperlink" Target="mailto:oslotrscak@gmail.com" TargetMode="External"/><Relationship Id="rId152" Type="http://schemas.openxmlformats.org/officeDocument/2006/relationships/hyperlink" Target="mailto:ured@os-breznicki-hum.skole.hr" TargetMode="External"/><Relationship Id="rId194" Type="http://schemas.openxmlformats.org/officeDocument/2006/relationships/hyperlink" Target="mailto:info@crsd.hr" TargetMode="External"/><Relationship Id="rId208" Type="http://schemas.openxmlformats.org/officeDocument/2006/relationships/hyperlink" Target="mailto:ured@os-igkovacic-vrbovsko.skole.hr" TargetMode="External"/><Relationship Id="rId415" Type="http://schemas.openxmlformats.org/officeDocument/2006/relationships/hyperlink" Target="mailto:dobri@os-dobri.hr" TargetMode="External"/><Relationship Id="rId457" Type="http://schemas.openxmlformats.org/officeDocument/2006/relationships/hyperlink" Target="mailto:srinjine@os-srinjine.skole.hr" TargetMode="External"/><Relationship Id="rId261" Type="http://schemas.openxmlformats.org/officeDocument/2006/relationships/hyperlink" Target="mailto:ured@os-gviteza-poljana.skole.hr" TargetMode="External"/><Relationship Id="rId499" Type="http://schemas.openxmlformats.org/officeDocument/2006/relationships/hyperlink" Target="mailto:ured@os-mljet-babinopolje.skole.hr" TargetMode="External"/><Relationship Id="rId14" Type="http://schemas.openxmlformats.org/officeDocument/2006/relationships/hyperlink" Target="mailto:os-jakovlje@zg.t-com.hr" TargetMode="External"/><Relationship Id="rId56" Type="http://schemas.openxmlformats.org/officeDocument/2006/relationships/hyperlink" Target="mailto:admin@ss-oroslavje.skole.hr" TargetMode="External"/><Relationship Id="rId317" Type="http://schemas.openxmlformats.org/officeDocument/2006/relationships/hyperlink" Target="mailto:ured@os-ernestinovo.skole.hr" TargetMode="External"/><Relationship Id="rId359" Type="http://schemas.openxmlformats.org/officeDocument/2006/relationships/hyperlink" Target="mailto:vodice@os-vodice.skole.hr" TargetMode="External"/><Relationship Id="rId524" Type="http://schemas.openxmlformats.org/officeDocument/2006/relationships/hyperlink" Target="mailto:ured@os-oivekovica-zg.skole.hr" TargetMode="External"/><Relationship Id="rId98" Type="http://schemas.openxmlformats.org/officeDocument/2006/relationships/hyperlink" Target="mailto:ured@ss-ekonomsko-turisticka-ka.skole.hr" TargetMode="External"/><Relationship Id="rId121" Type="http://schemas.openxmlformats.org/officeDocument/2006/relationships/hyperlink" Target="mailto:ured@os-prva-vz.skole.hr" TargetMode="External"/><Relationship Id="rId163" Type="http://schemas.openxmlformats.org/officeDocument/2006/relationships/hyperlink" Target="mailto:osnovna.skola.mihovil.pavlek.miskina@kc.t-com.hr" TargetMode="External"/><Relationship Id="rId219" Type="http://schemas.openxmlformats.org/officeDocument/2006/relationships/hyperlink" Target="mailto:skola@os-skurinje-ri.skole.hr" TargetMode="External"/><Relationship Id="rId370" Type="http://schemas.openxmlformats.org/officeDocument/2006/relationships/hyperlink" Target="mailto:ured@os-jsizgorica-si.skole.hr" TargetMode="External"/><Relationship Id="rId426" Type="http://schemas.openxmlformats.org/officeDocument/2006/relationships/hyperlink" Target="mailto:gimnazija@gimnazija-mujevica-im.skole.hr" TargetMode="External"/><Relationship Id="rId230" Type="http://schemas.openxmlformats.org/officeDocument/2006/relationships/hyperlink" Target="mailto:os-ss.kranjcevica@gs.t-com.hr" TargetMode="External"/><Relationship Id="rId468" Type="http://schemas.openxmlformats.org/officeDocument/2006/relationships/hyperlink" Target="mailto:centar.juraj.bonaci@gmail.com" TargetMode="External"/><Relationship Id="rId25" Type="http://schemas.openxmlformats.org/officeDocument/2006/relationships/hyperlink" Target="mailto:ured@os-ibmazuranic-prigorjebrdovecko.skole.hr" TargetMode="External"/><Relationship Id="rId67" Type="http://schemas.openxmlformats.org/officeDocument/2006/relationships/hyperlink" Target="mailto:ured@os-jabukovac.skole.hr" TargetMode="External"/><Relationship Id="rId272" Type="http://schemas.openxmlformats.org/officeDocument/2006/relationships/hyperlink" Target="mailto:skola@iosng.hr" TargetMode="External"/><Relationship Id="rId328" Type="http://schemas.openxmlformats.org/officeDocument/2006/relationships/hyperlink" Target="mailto:ured@os-fkrezme-os.skole.hr" TargetMode="External"/><Relationship Id="rId132" Type="http://schemas.openxmlformats.org/officeDocument/2006/relationships/hyperlink" Target="mailto:%20ured@os-martijanec.skole.hr" TargetMode="External"/><Relationship Id="rId174" Type="http://schemas.openxmlformats.org/officeDocument/2006/relationships/hyperlink" Target="mailto:ured@os-velika-pisanica.skole.hr" TargetMode="External"/><Relationship Id="rId381" Type="http://schemas.openxmlformats.org/officeDocument/2006/relationships/hyperlink" Target="mailto:ured@os-sinise-glavasevica-vu.skole.hr" TargetMode="External"/><Relationship Id="rId241" Type="http://schemas.openxmlformats.org/officeDocument/2006/relationships/hyperlink" Target="mailto:ured@os-vnazor-vt.skole.hr" TargetMode="External"/><Relationship Id="rId437" Type="http://schemas.openxmlformats.org/officeDocument/2006/relationships/hyperlink" Target="mailto:ured@os-znjan-st.skole.hr" TargetMode="External"/><Relationship Id="rId479" Type="http://schemas.openxmlformats.org/officeDocument/2006/relationships/hyperlink" Target="mailto:skola@os-split-tri-st.skole.hr" TargetMode="External"/><Relationship Id="rId36" Type="http://schemas.openxmlformats.org/officeDocument/2006/relationships/hyperlink" Target="mailto:ured@os-josipa-broza-kumrovec.skole.hr" TargetMode="External"/><Relationship Id="rId283" Type="http://schemas.openxmlformats.org/officeDocument/2006/relationships/hyperlink" Target="http://ured@os-igkovacic-lisaneostrovicke.skole.hr/" TargetMode="External"/><Relationship Id="rId339" Type="http://schemas.openxmlformats.org/officeDocument/2006/relationships/hyperlink" Target="mailto:ured@ss-ekonomska-upravna-os.skole.hr" TargetMode="External"/><Relationship Id="rId490" Type="http://schemas.openxmlformats.org/officeDocument/2006/relationships/hyperlink" Target="mailto:ured@os-msorga-oprtalj.skole.hr" TargetMode="External"/><Relationship Id="rId504" Type="http://schemas.openxmlformats.org/officeDocument/2006/relationships/hyperlink" Target="mailto:ured@os-mala-subotica.skole.hr" TargetMode="External"/><Relationship Id="rId78" Type="http://schemas.openxmlformats.org/officeDocument/2006/relationships/hyperlink" Target="mailto:os-gvozd@os-gvozd.skole.hr" TargetMode="External"/><Relationship Id="rId101" Type="http://schemas.openxmlformats.org/officeDocument/2006/relationships/hyperlink" Target="mailto:ured@os-slava-raskaj-ozalj.skole.hr" TargetMode="External"/><Relationship Id="rId143" Type="http://schemas.openxmlformats.org/officeDocument/2006/relationships/hyperlink" Target="mailto:ured@os-sedma-vz.skole.hr" TargetMode="External"/><Relationship Id="rId185" Type="http://schemas.openxmlformats.org/officeDocument/2006/relationships/hyperlink" Target="mailto:ured@os-cetvrta-bj.skole.hr" TargetMode="External"/><Relationship Id="rId350" Type="http://schemas.openxmlformats.org/officeDocument/2006/relationships/hyperlink" Target="mailto:ured@os-mkrleze-cepin.skole.hr" TargetMode="External"/><Relationship Id="rId406" Type="http://schemas.openxmlformats.org/officeDocument/2006/relationships/hyperlink" Target="mailto:ured@os-nandrica-vu.skole.hr" TargetMode="External"/><Relationship Id="rId9" Type="http://schemas.openxmlformats.org/officeDocument/2006/relationships/hyperlink" Target="mailto:tajnistvo@os-ljudevita-gaja-zapresic.skole.hr" TargetMode="External"/><Relationship Id="rId210" Type="http://schemas.openxmlformats.org/officeDocument/2006/relationships/hyperlink" Target="mailto:os.maria.martinolica@os-mmartinolica.skole.hr" TargetMode="External"/><Relationship Id="rId392" Type="http://schemas.openxmlformats.org/officeDocument/2006/relationships/hyperlink" Target="mailto:ured@os-lovas.skole.hr" TargetMode="External"/><Relationship Id="rId448" Type="http://schemas.openxmlformats.org/officeDocument/2006/relationships/hyperlink" Target="mailto:prolozac@os-ileko-prolozac.skole.hr" TargetMode="External"/><Relationship Id="rId252" Type="http://schemas.openxmlformats.org/officeDocument/2006/relationships/hyperlink" Target="mailto:mladost-jaksic@os-mladost-jaksic.skole.hr" TargetMode="External"/><Relationship Id="rId294" Type="http://schemas.openxmlformats.org/officeDocument/2006/relationships/hyperlink" Target="mailto:ravnatelj@os-pakostane.skole.hr" TargetMode="External"/><Relationship Id="rId308" Type="http://schemas.openxmlformats.org/officeDocument/2006/relationships/hyperlink" Target="mailto:tajnistvo@ss-druga-bm.skole.hr" TargetMode="External"/><Relationship Id="rId515" Type="http://schemas.openxmlformats.org/officeDocument/2006/relationships/hyperlink" Target="http://info@prva.hr/" TargetMode="External"/><Relationship Id="rId47" Type="http://schemas.openxmlformats.org/officeDocument/2006/relationships/hyperlink" Target="mailto:ured@os-zlatar-bistrica.skole.hr" TargetMode="External"/><Relationship Id="rId89" Type="http://schemas.openxmlformats.org/officeDocument/2006/relationships/hyperlink" Target="http://skola@os-viktorovac-sk.skole.hr/" TargetMode="External"/><Relationship Id="rId112" Type="http://schemas.openxmlformats.org/officeDocument/2006/relationships/hyperlink" Target="mailto:ured@ss-prirodoslovna-ka.skole.hr" TargetMode="External"/><Relationship Id="rId154" Type="http://schemas.openxmlformats.org/officeDocument/2006/relationships/hyperlink" Target="mailto:skola@os-fvsignjara-virje.skole.hr" TargetMode="External"/><Relationship Id="rId361" Type="http://schemas.openxmlformats.org/officeDocument/2006/relationships/hyperlink" Target="mailto:ured@os-kistanje.skole.hr" TargetMode="External"/><Relationship Id="rId196" Type="http://schemas.openxmlformats.org/officeDocument/2006/relationships/hyperlink" Target="mailto:ured@os-bmarkovica-ravna-gora.skole.hr" TargetMode="External"/><Relationship Id="rId417" Type="http://schemas.openxmlformats.org/officeDocument/2006/relationships/hyperlink" Target="mailto:skola@os-hvar.skole.hr" TargetMode="External"/><Relationship Id="rId459" Type="http://schemas.openxmlformats.org/officeDocument/2006/relationships/hyperlink" Target="mailto:ured@os-slatine.skole.hr" TargetMode="External"/><Relationship Id="rId16" Type="http://schemas.openxmlformats.org/officeDocument/2006/relationships/hyperlink" Target="mailto:ured@os-pokupsko.skole.hr" TargetMode="External"/><Relationship Id="rId221" Type="http://schemas.openxmlformats.org/officeDocument/2006/relationships/hyperlink" Target="mailto:os-turnic@os-turnic-ri.skole.hr" TargetMode="External"/><Relationship Id="rId263" Type="http://schemas.openxmlformats.org/officeDocument/2006/relationships/hyperlink" Target="mailto:ured@os-vnazor-adzamovci.skole.hr" TargetMode="External"/><Relationship Id="rId319" Type="http://schemas.openxmlformats.org/officeDocument/2006/relationships/hyperlink" Target="mailto:ured@os-tenja.skole.hr" TargetMode="External"/><Relationship Id="rId470" Type="http://schemas.openxmlformats.org/officeDocument/2006/relationships/hyperlink" Target="mailto:vlade.dragun@skole.hr" TargetMode="External"/><Relationship Id="rId526" Type="http://schemas.openxmlformats.org/officeDocument/2006/relationships/hyperlink" Target="mailto:os-zagreb-029@os-aharambasica-zg.skole.hr" TargetMode="External"/><Relationship Id="rId58" Type="http://schemas.openxmlformats.org/officeDocument/2006/relationships/hyperlink" Target="mailto:ured@ss-bedekovcina.skole.hr" TargetMode="External"/><Relationship Id="rId123" Type="http://schemas.openxmlformats.org/officeDocument/2006/relationships/hyperlink" Target="mailto:ravnatelj@os-podrute-donje-makoisce.skole.hr" TargetMode="External"/><Relationship Id="rId330" Type="http://schemas.openxmlformats.org/officeDocument/2006/relationships/hyperlink" Target="mailto:ured@os-laslovo-korog.skole.hr" TargetMode="External"/><Relationship Id="rId165" Type="http://schemas.openxmlformats.org/officeDocument/2006/relationships/hyperlink" Target="mailto:osang-kc@kc.t-com.hr" TargetMode="External"/><Relationship Id="rId372" Type="http://schemas.openxmlformats.org/officeDocument/2006/relationships/hyperlink" Target="mailto:vrpolje007@os-vrpolje.skole.hr" TargetMode="External"/><Relationship Id="rId428" Type="http://schemas.openxmlformats.org/officeDocument/2006/relationships/hyperlink" Target="mailto:ured@os-kamen-sine-st.skole.hr" TargetMode="External"/><Relationship Id="rId232" Type="http://schemas.openxmlformats.org/officeDocument/2006/relationships/hyperlink" Target="mailto:ured@os-jturic-gospic.skole.hr" TargetMode="External"/><Relationship Id="rId274" Type="http://schemas.openxmlformats.org/officeDocument/2006/relationships/hyperlink" Target="https://admin.skole.hr/ca/show?type=ar_ps" TargetMode="External"/><Relationship Id="rId481" Type="http://schemas.openxmlformats.org/officeDocument/2006/relationships/hyperlink" Target="mailto:ured@os-sradic-im.skole.hr" TargetMode="External"/><Relationship Id="rId27" Type="http://schemas.openxmlformats.org/officeDocument/2006/relationships/hyperlink" Target="mailto:ured@os-akovacica-mgorica.skole.hr" TargetMode="External"/><Relationship Id="rId69" Type="http://schemas.openxmlformats.org/officeDocument/2006/relationships/hyperlink" Target="mailto:ured@os-popovaca.skole.hr" TargetMode="External"/><Relationship Id="rId134" Type="http://schemas.openxmlformats.org/officeDocument/2006/relationships/hyperlink" Target="mailto:ured@os-gornji-kneginec.skole.hr" TargetMode="External"/><Relationship Id="rId80" Type="http://schemas.openxmlformats.org/officeDocument/2006/relationships/hyperlink" Target="mailto:ured@os-sela.skole.hr" TargetMode="External"/><Relationship Id="rId176" Type="http://schemas.openxmlformats.org/officeDocument/2006/relationships/hyperlink" Target="mailto:kts@ss-trgovacka-bj.skole.hr" TargetMode="External"/><Relationship Id="rId341" Type="http://schemas.openxmlformats.org/officeDocument/2006/relationships/hyperlink" Target="mailto:ured@ss-elektrotehnicka-prometna-os.skole.hr" TargetMode="External"/><Relationship Id="rId383" Type="http://schemas.openxmlformats.org/officeDocument/2006/relationships/hyperlink" Target="mailto:ured@os-abauera-vu.skole.hr" TargetMode="External"/><Relationship Id="rId439" Type="http://schemas.openxmlformats.org/officeDocument/2006/relationships/hyperlink" Target="mailto:stobrec@os-stobrec.skole.hr" TargetMode="External"/><Relationship Id="rId201" Type="http://schemas.openxmlformats.org/officeDocument/2006/relationships/hyperlink" Target="mailto:ured@os-ffrankovic-ri.skole.hr" TargetMode="External"/><Relationship Id="rId243" Type="http://schemas.openxmlformats.org/officeDocument/2006/relationships/hyperlink" Target="mailto:ravnatelj@os-vocin.skole.hr" TargetMode="External"/><Relationship Id="rId285" Type="http://schemas.openxmlformats.org/officeDocument/2006/relationships/hyperlink" Target="mailto:svetifilipijakov@os-svetifilipijakov.skole.hr" TargetMode="External"/><Relationship Id="rId450" Type="http://schemas.openxmlformats.org/officeDocument/2006/relationships/hyperlink" Target="mailto:skola@os-runovic.skole.hr" TargetMode="External"/><Relationship Id="rId506" Type="http://schemas.openxmlformats.org/officeDocument/2006/relationships/hyperlink" Target="mailto:ets@ets.hr" TargetMode="External"/><Relationship Id="rId38" Type="http://schemas.openxmlformats.org/officeDocument/2006/relationships/hyperlink" Target="mailto:ured@os-djurmanec.skole.hr" TargetMode="External"/><Relationship Id="rId103" Type="http://schemas.openxmlformats.org/officeDocument/2006/relationships/hyperlink" Target="mailto:ured@osakl.hr" TargetMode="External"/><Relationship Id="rId310" Type="http://schemas.openxmlformats.org/officeDocument/2006/relationships/hyperlink" Target="mailto:ured@ss-donji-miholjac.skole.hr" TargetMode="External"/><Relationship Id="rId492" Type="http://schemas.openxmlformats.org/officeDocument/2006/relationships/hyperlink" Target="mailto:ekonomska-skola-pula@pu.t-com.hr" TargetMode="External"/><Relationship Id="rId91" Type="http://schemas.openxmlformats.org/officeDocument/2006/relationships/hyperlink" Target="mailto:ured@os-barilovic.skole.hr" TargetMode="External"/><Relationship Id="rId145" Type="http://schemas.openxmlformats.org/officeDocument/2006/relationships/hyperlink" Target="mailto:info@ss-ivanec.hr" TargetMode="External"/><Relationship Id="rId187" Type="http://schemas.openxmlformats.org/officeDocument/2006/relationships/hyperlink" Target="mailto:os-djulovac@os-djulovac.skole.hr" TargetMode="External"/><Relationship Id="rId352" Type="http://schemas.openxmlformats.org/officeDocument/2006/relationships/hyperlink" Target="mailto:ured@os-kralja-tomislava-na.skole.hr" TargetMode="External"/><Relationship Id="rId394" Type="http://schemas.openxmlformats.org/officeDocument/2006/relationships/hyperlink" Target="mailto:ured@os-mitnica-vu.skole.hr" TargetMode="External"/><Relationship Id="rId408" Type="http://schemas.openxmlformats.org/officeDocument/2006/relationships/hyperlink" Target="mailto:ured@os-blage-zadre-vu.skole.hr" TargetMode="External"/><Relationship Id="rId212" Type="http://schemas.openxmlformats.org/officeDocument/2006/relationships/hyperlink" Target="mailto:ured@os-pzrinski-cabar.skole.hr" TargetMode="External"/><Relationship Id="rId254" Type="http://schemas.openxmlformats.org/officeDocument/2006/relationships/hyperlink" Target="mailto:akanizlica@os-akanizlica-pozega.skole.hr" TargetMode="External"/><Relationship Id="rId49" Type="http://schemas.openxmlformats.org/officeDocument/2006/relationships/hyperlink" Target="mailto:radoboj@os-skosutic-radoboj.skole.hr" TargetMode="External"/><Relationship Id="rId114" Type="http://schemas.openxmlformats.org/officeDocument/2006/relationships/hyperlink" Target="mailto:udk@ucenickidom-karlovac.hr" TargetMode="External"/><Relationship Id="rId296" Type="http://schemas.openxmlformats.org/officeDocument/2006/relationships/hyperlink" Target="https://www.google.com/search?q=o%C5%A1+franka+lisice+pola%C4%8Da&amp;rlz=1C5CHFA_enHR890HR890&amp;sxsrf=APwXEdc07Trcion8IrK7NjZG1bF2leA0fQ%3A1681894812607&amp;ei=nK0_ZPHIJOf87_UPyqeIWA&amp;ved=0ahUKEwjxhuu2yrX-AhVn_rsIHcoTAgsQ4dUDCA8&amp;uact=5&amp;oq=o%C5%A1+franka+lisice+pola%C4%8Da&amp;gs_lcp=Cgxnd3Mtd2l6LXNlcnAQAzIECCMQJzILCC4QgAQQxwEQrwE6CggAEEcQ1gQQsAM6DQguEIoFEMcBEK8BEEM6CwguEK8BEMcBEIAEOgUIABCABDoICAAQgAQQywE6AggmOgYIABAWEB46CAgAEBYQHhAPOhYILhCABBDHARCvARDcBBDeBBDgBBgBOggIABAWEB4QCkoECEEYAFCkBliyHGCqKWgBcAB4AIABwwGIAYcTkgEEMy4xN5gBAKABAcgBBMABAdoBBggBEAEYFA&amp;sclient=gws-wiz-serp" TargetMode="External"/><Relationship Id="rId461" Type="http://schemas.openxmlformats.org/officeDocument/2006/relationships/hyperlink" Target="mailto:ured@os-drftudjmana-brela.skole.hr" TargetMode="External"/><Relationship Id="rId517" Type="http://schemas.openxmlformats.org/officeDocument/2006/relationships/hyperlink" Target="mailto:centardubrava@centardubrava.hr" TargetMode="External"/><Relationship Id="rId60" Type="http://schemas.openxmlformats.org/officeDocument/2006/relationships/hyperlink" Target="mailto:skola@os-dtrstenjaka-hrkostajnica.skole.hr" TargetMode="External"/><Relationship Id="rId156" Type="http://schemas.openxmlformats.org/officeDocument/2006/relationships/hyperlink" Target="mailto:ured@os-fkoncelak-drnje.skole.hr" TargetMode="External"/><Relationship Id="rId198" Type="http://schemas.openxmlformats.org/officeDocument/2006/relationships/hyperlink" Target="mailto:skola.vrh@os-fkfrankopan-krk.skole.hr" TargetMode="External"/><Relationship Id="rId321" Type="http://schemas.openxmlformats.org/officeDocument/2006/relationships/hyperlink" Target="mailto:ured@ss-ikrsnjavoga-nasice.skole.hr" TargetMode="External"/><Relationship Id="rId363" Type="http://schemas.openxmlformats.org/officeDocument/2006/relationships/hyperlink" Target="mailto:ured@os-pirovac.skole.hr" TargetMode="External"/><Relationship Id="rId419" Type="http://schemas.openxmlformats.org/officeDocument/2006/relationships/hyperlink" Target="mailto:ured@ss-dizajngrafikuiodrzivugradnju-st.skole.hr" TargetMode="External"/><Relationship Id="rId223" Type="http://schemas.openxmlformats.org/officeDocument/2006/relationships/hyperlink" Target="mailto:tajnistvo@os-vezica-ri.skole.hr" TargetMode="External"/><Relationship Id="rId430" Type="http://schemas.openxmlformats.org/officeDocument/2006/relationships/hyperlink" Target="mailto:klesarska-skola@st.t-com.hr" TargetMode="External"/><Relationship Id="rId18" Type="http://schemas.openxmlformats.org/officeDocument/2006/relationships/hyperlink" Target="mailto:ured@osbtoni.hr" TargetMode="External"/><Relationship Id="rId265" Type="http://schemas.openxmlformats.org/officeDocument/2006/relationships/hyperlink" Target="mailto:ured@os-ljgaja-ng.skole.hr" TargetMode="External"/><Relationship Id="rId472" Type="http://schemas.openxmlformats.org/officeDocument/2006/relationships/hyperlink" Target="mailto:ravnatelj@os-sestanovac.hr" TargetMode="External"/><Relationship Id="rId528" Type="http://schemas.openxmlformats.org/officeDocument/2006/relationships/hyperlink" Target="mailto:skola@os-dtadijanovica-zg.skole.hr" TargetMode="External"/><Relationship Id="rId125" Type="http://schemas.openxmlformats.org/officeDocument/2006/relationships/hyperlink" Target="mailto:ravnatelj@os-druga-vz.skole.hr" TargetMode="External"/><Relationship Id="rId167" Type="http://schemas.openxmlformats.org/officeDocument/2006/relationships/hyperlink" Target="mailto:ured@ss-iseljanec-kc.skole.hr" TargetMode="External"/><Relationship Id="rId332" Type="http://schemas.openxmlformats.org/officeDocument/2006/relationships/hyperlink" Target="mailto:ured@os-amihanovica-os.skole.hr" TargetMode="External"/><Relationship Id="rId374" Type="http://schemas.openxmlformats.org/officeDocument/2006/relationships/hyperlink" Target="mailto:ps.skola.vinkovci@gmail.com" TargetMode="External"/><Relationship Id="rId71" Type="http://schemas.openxmlformats.org/officeDocument/2006/relationships/hyperlink" Target="mailto:ured@os-mladost-lekenik.skole.hr" TargetMode="External"/><Relationship Id="rId234" Type="http://schemas.openxmlformats.org/officeDocument/2006/relationships/hyperlink" Target="mailto:ured@os-gradina.skole.hr" TargetMode="External"/><Relationship Id="rId2" Type="http://schemas.openxmlformats.org/officeDocument/2006/relationships/hyperlink" Target="mailto:ured@ss-ban-jjelacic-zapresic.skole.hr" TargetMode="External"/><Relationship Id="rId29" Type="http://schemas.openxmlformats.org/officeDocument/2006/relationships/hyperlink" Target="mailto:czoo.vg@gmail.com" TargetMode="External"/><Relationship Id="rId276" Type="http://schemas.openxmlformats.org/officeDocument/2006/relationships/hyperlink" Target="mailto:skola_sibinj@os-sibinjskihzrtava-sibinj.skole.hr" TargetMode="External"/><Relationship Id="rId441" Type="http://schemas.openxmlformats.org/officeDocument/2006/relationships/hyperlink" Target="mailto:lovrec@os-sskranjcevica-lovrec.skole.hr" TargetMode="External"/><Relationship Id="rId483" Type="http://schemas.openxmlformats.org/officeDocument/2006/relationships/hyperlink" Target="mailto:visoka@os-visoka-st.skole.hr" TargetMode="External"/><Relationship Id="rId40" Type="http://schemas.openxmlformats.org/officeDocument/2006/relationships/hyperlink" Target="mailto:ured@os-vkovacica-humnasutli.skole.hr" TargetMode="External"/><Relationship Id="rId136" Type="http://schemas.openxmlformats.org/officeDocument/2006/relationships/hyperlink" Target="mailto:ured@os-grofa-jdraskovica-klenovnik.skole.hr" TargetMode="External"/><Relationship Id="rId178" Type="http://schemas.openxmlformats.org/officeDocument/2006/relationships/hyperlink" Target="mailto:ured@os-skolara-hercegovac.skole.hr" TargetMode="External"/><Relationship Id="rId301" Type="http://schemas.openxmlformats.org/officeDocument/2006/relationships/hyperlink" Target="mailto:ured@ss-bkasica-pag.skole.hr" TargetMode="External"/><Relationship Id="rId343" Type="http://schemas.openxmlformats.org/officeDocument/2006/relationships/hyperlink" Target="mailto:ured@ss-tehnicka-rboskovica-os.skole.hr" TargetMode="External"/><Relationship Id="rId82" Type="http://schemas.openxmlformats.org/officeDocument/2006/relationships/hyperlink" Target="mailto:ured@os-dtadijanovica-petrinja.skole.hr" TargetMode="External"/><Relationship Id="rId203" Type="http://schemas.openxmlformats.org/officeDocument/2006/relationships/hyperlink" Target="mailto:ekmm@ss-ekonomska-mmirkovica-ri.skole.hr" TargetMode="External"/><Relationship Id="rId385" Type="http://schemas.openxmlformats.org/officeDocument/2006/relationships/hyperlink" Target="mailto:ured@os-scvrkovica-stari-mikanovci.skole.hr" TargetMode="External"/><Relationship Id="rId245" Type="http://schemas.openxmlformats.org/officeDocument/2006/relationships/hyperlink" Target="mailto:ured@ss-mmarulica-slatina.skole.hr" TargetMode="External"/><Relationship Id="rId287" Type="http://schemas.openxmlformats.org/officeDocument/2006/relationships/hyperlink" Target="mailto:os.biograd@os-biogradnamoru.skole.hr" TargetMode="External"/><Relationship Id="rId410" Type="http://schemas.openxmlformats.org/officeDocument/2006/relationships/hyperlink" Target="mailto:tajnistvo@os-meje-st.skole.hr" TargetMode="External"/><Relationship Id="rId452" Type="http://schemas.openxmlformats.org/officeDocument/2006/relationships/hyperlink" Target="mailto:split@os-trstenik-st.skole.hr" TargetMode="External"/><Relationship Id="rId494" Type="http://schemas.openxmlformats.org/officeDocument/2006/relationships/hyperlink" Target="mailto:visnjan@os-jsurana-visnjan.skole.hr" TargetMode="External"/><Relationship Id="rId508" Type="http://schemas.openxmlformats.org/officeDocument/2006/relationships/hyperlink" Target="mailto:ured@os-prva-dugave-zg.skole.hr" TargetMode="External"/><Relationship Id="rId105" Type="http://schemas.openxmlformats.org/officeDocument/2006/relationships/hyperlink" Target="mailto:skola@os-generalski-stol.skole.hr" TargetMode="External"/><Relationship Id="rId147" Type="http://schemas.openxmlformats.org/officeDocument/2006/relationships/hyperlink" Target="mailto:gospodarska@ss-gospodarska-vz.skole.hr" TargetMode="External"/><Relationship Id="rId312" Type="http://schemas.openxmlformats.org/officeDocument/2006/relationships/hyperlink" Target="mailto:ured@os-astarcevica-viljevo.skole.hr" TargetMode="External"/><Relationship Id="rId354" Type="http://schemas.openxmlformats.org/officeDocument/2006/relationships/hyperlink" Target="mailto:ured@ss-ugostiteljsko-turisticka-os.skole.hr" TargetMode="External"/><Relationship Id="rId51" Type="http://schemas.openxmlformats.org/officeDocument/2006/relationships/hyperlink" Target="mailto:ured@os-marija-bistrica.skole.hr" TargetMode="External"/><Relationship Id="rId93" Type="http://schemas.openxmlformats.org/officeDocument/2006/relationships/hyperlink" Target="mailto:ured@os-josipdol.skole.hr" TargetMode="External"/><Relationship Id="rId189" Type="http://schemas.openxmlformats.org/officeDocument/2006/relationships/hyperlink" Target="mailto:os.dezanovac@gmail.com" TargetMode="External"/><Relationship Id="rId396" Type="http://schemas.openxmlformats.org/officeDocument/2006/relationships/hyperlink" Target="mailto:ntesle@os-mirkovci.skole.hr" TargetMode="External"/><Relationship Id="rId214" Type="http://schemas.openxmlformats.org/officeDocument/2006/relationships/hyperlink" Target="mailto:skola@os-jpancica-bribir.skole.hr" TargetMode="External"/><Relationship Id="rId256" Type="http://schemas.openxmlformats.org/officeDocument/2006/relationships/hyperlink" Target="mailto:skola@os-jkempfa-pozega.skole.hr" TargetMode="External"/><Relationship Id="rId298" Type="http://schemas.openxmlformats.org/officeDocument/2006/relationships/hyperlink" Target="mailto:ured@os-pzoranic-stankovci.skole.hr" TargetMode="External"/><Relationship Id="rId421" Type="http://schemas.openxmlformats.org/officeDocument/2006/relationships/hyperlink" Target="mailto:ured@os-bgmestra-baskavoda.skole.hr?subject=ured@os-bgmestra-baskavoda.skole.hr" TargetMode="External"/><Relationship Id="rId463" Type="http://schemas.openxmlformats.org/officeDocument/2006/relationships/hyperlink" Target="mailto:os-s.ivicevica@st.t-com.hr" TargetMode="External"/><Relationship Id="rId519" Type="http://schemas.openxmlformats.org/officeDocument/2006/relationships/hyperlink" Target="mailto:os-nad-lipom@os-nad-lipom-zg.skole.hr" TargetMode="External"/><Relationship Id="rId116" Type="http://schemas.openxmlformats.org/officeDocument/2006/relationships/hyperlink" Target="mailto:ured@os-draganici.skole.hr" TargetMode="External"/><Relationship Id="rId158" Type="http://schemas.openxmlformats.org/officeDocument/2006/relationships/hyperlink" Target="mailto:ured@centar-podravskosunce-koprivnica.skole.hr" TargetMode="External"/><Relationship Id="rId323" Type="http://schemas.openxmlformats.org/officeDocument/2006/relationships/hyperlink" Target="mailto:ured@os-ifilipovica-os.skole.hr" TargetMode="External"/><Relationship Id="rId530" Type="http://schemas.openxmlformats.org/officeDocument/2006/relationships/hyperlink" Target="mailto:ured@os-tujevica-zg.skole.hr" TargetMode="External"/><Relationship Id="rId20" Type="http://schemas.openxmlformats.org/officeDocument/2006/relationships/hyperlink" Target="mailto:os-dubrava@os-dubrava.skole.hr" TargetMode="External"/><Relationship Id="rId62" Type="http://schemas.openxmlformats.org/officeDocument/2006/relationships/hyperlink" Target="mailto:ravnatelj@ss-petrinja.skole.hr" TargetMode="External"/><Relationship Id="rId365" Type="http://schemas.openxmlformats.org/officeDocument/2006/relationships/hyperlink" Target="mailto:ured@os-tisno.skole.hr" TargetMode="External"/><Relationship Id="rId225" Type="http://schemas.openxmlformats.org/officeDocument/2006/relationships/hyperlink" Target="mailto:os-lokve@ri.t-com.hr" TargetMode="External"/><Relationship Id="rId267" Type="http://schemas.openxmlformats.org/officeDocument/2006/relationships/hyperlink" Target="mailto:ured@os-mlovrak-ng.skole.hr" TargetMode="External"/><Relationship Id="rId432" Type="http://schemas.openxmlformats.org/officeDocument/2006/relationships/hyperlink" Target="mailto:ured@os-kman-kocunar-st.skole.hr" TargetMode="External"/><Relationship Id="rId474" Type="http://schemas.openxmlformats.org/officeDocument/2006/relationships/hyperlink" Target="mailto:os-tucepi@os-tucepi.skole.hr" TargetMode="External"/><Relationship Id="rId127" Type="http://schemas.openxmlformats.org/officeDocument/2006/relationships/hyperlink" Target="mailto:os-bisag@os-bisag.skole.hr" TargetMode="External"/><Relationship Id="rId31" Type="http://schemas.openxmlformats.org/officeDocument/2006/relationships/hyperlink" Target="mailto:ured@os-ekumicica-velikagorica.skole.hr" TargetMode="External"/><Relationship Id="rId73" Type="http://schemas.openxmlformats.org/officeDocument/2006/relationships/hyperlink" Target="mailto:ured@os-22lipnja-sk.skole.hr" TargetMode="External"/><Relationship Id="rId169" Type="http://schemas.openxmlformats.org/officeDocument/2006/relationships/hyperlink" Target="mailto:srednja.skola.koprivnica@kc.t-com.hr" TargetMode="External"/><Relationship Id="rId334" Type="http://schemas.openxmlformats.org/officeDocument/2006/relationships/hyperlink" Target="mailto:ured@os-mlovraka-vladislavci.skole.hr" TargetMode="External"/><Relationship Id="rId376" Type="http://schemas.openxmlformats.org/officeDocument/2006/relationships/hyperlink" Target="mailto:ured@os-ikozarac-nijemci.skole.hr" TargetMode="External"/><Relationship Id="rId4" Type="http://schemas.openxmlformats.org/officeDocument/2006/relationships/hyperlink" Target="mailto:ured@os-skolara-kravarsko.skole.hr" TargetMode="External"/><Relationship Id="rId180" Type="http://schemas.openxmlformats.org/officeDocument/2006/relationships/hyperlink" Target="mailto:etsda@etsda.hr" TargetMode="External"/><Relationship Id="rId236" Type="http://schemas.openxmlformats.org/officeDocument/2006/relationships/hyperlink" Target="mailto:ured@ss-stjepana-sulimanca.skole.hr" TargetMode="External"/><Relationship Id="rId278" Type="http://schemas.openxmlformats.org/officeDocument/2006/relationships/hyperlink" Target="mailto:ured@os-vklaic-garcin.skole.hr" TargetMode="External"/><Relationship Id="rId401" Type="http://schemas.openxmlformats.org/officeDocument/2006/relationships/hyperlink" Target="mailto:ured@os-imartinovica.skole.hr" TargetMode="External"/><Relationship Id="rId443" Type="http://schemas.openxmlformats.org/officeDocument/2006/relationships/hyperlink" Target="mailto:ured@os-frapvuckovica-sinj.skole.hr" TargetMode="External"/><Relationship Id="rId303" Type="http://schemas.openxmlformats.org/officeDocument/2006/relationships/hyperlink" Target="mailto:ospzoranicajasenice@os-pzoranic-jasenice.skole.hr" TargetMode="External"/><Relationship Id="rId485" Type="http://schemas.openxmlformats.org/officeDocument/2006/relationships/hyperlink" Target="mailto:ured@os-rivarela-novigrad.skole.hr" TargetMode="External"/><Relationship Id="rId42" Type="http://schemas.openxmlformats.org/officeDocument/2006/relationships/hyperlink" Target="mailto:ss-konjscina@kr.htnet.hr" TargetMode="External"/><Relationship Id="rId84" Type="http://schemas.openxmlformats.org/officeDocument/2006/relationships/hyperlink" Target="mailto:os-sunja-001@os-sunja.skole.hr" TargetMode="External"/><Relationship Id="rId138" Type="http://schemas.openxmlformats.org/officeDocument/2006/relationships/hyperlink" Target="mailto:andelko.bosnjak@skole.hr" TargetMode="External"/><Relationship Id="rId345" Type="http://schemas.openxmlformats.org/officeDocument/2006/relationships/hyperlink" Target="mailto:ured@os-ibmazuranic-strizivojna.skole.hr" TargetMode="External"/><Relationship Id="rId387" Type="http://schemas.openxmlformats.org/officeDocument/2006/relationships/hyperlink" Target="mailto:skola@os-cakovci.skole.hr" TargetMode="External"/><Relationship Id="rId510" Type="http://schemas.openxmlformats.org/officeDocument/2006/relationships/hyperlink" Target="mailto:ured@os-cucerje-zg.skole.hr" TargetMode="External"/><Relationship Id="rId191" Type="http://schemas.openxmlformats.org/officeDocument/2006/relationships/hyperlink" Target="mailto:ured@os-ceska-jakomenskog-daruvar.skole.hr" TargetMode="External"/><Relationship Id="rId205" Type="http://schemas.openxmlformats.org/officeDocument/2006/relationships/hyperlink" Target="mailto:ured@os-gornja-vezica-ri.skole.hr" TargetMode="External"/><Relationship Id="rId247" Type="http://schemas.openxmlformats.org/officeDocument/2006/relationships/hyperlink" Target="mailto:ravnatelj@ss-sivsic-orahovica.skole.hr" TargetMode="External"/><Relationship Id="rId412" Type="http://schemas.openxmlformats.org/officeDocument/2006/relationships/hyperlink" Target="mailto:ured@os-mertojak-st.skole.hr" TargetMode="External"/><Relationship Id="rId107" Type="http://schemas.openxmlformats.org/officeDocument/2006/relationships/hyperlink" Target="mailto:tehnicka-skola-ka@ka.t-com.hr" TargetMode="External"/><Relationship Id="rId289" Type="http://schemas.openxmlformats.org/officeDocument/2006/relationships/hyperlink" Target="mailto:ured@os-vnazora-skabrnja.skole.hr" TargetMode="External"/><Relationship Id="rId454" Type="http://schemas.openxmlformats.org/officeDocument/2006/relationships/hyperlink" Target="mailto:info@oliva-allegra.com" TargetMode="External"/><Relationship Id="rId496" Type="http://schemas.openxmlformats.org/officeDocument/2006/relationships/hyperlink" Target="mailto:ured@os-barban.skole.hr" TargetMode="External"/><Relationship Id="rId11" Type="http://schemas.openxmlformats.org/officeDocument/2006/relationships/hyperlink" Target="mailto:os-rugvica@os-rugvica.skole.hr" TargetMode="External"/><Relationship Id="rId53" Type="http://schemas.openxmlformats.org/officeDocument/2006/relationships/hyperlink" Target="mailto:ured@os-djure-prejca-desinic.skole.hr" TargetMode="External"/><Relationship Id="rId149" Type="http://schemas.openxmlformats.org/officeDocument/2006/relationships/hyperlink" Target="mailto:skola@os-tuzno.skole.hr" TargetMode="External"/><Relationship Id="rId314" Type="http://schemas.openxmlformats.org/officeDocument/2006/relationships/hyperlink" Target="mailto:os-gorjani-001@skole.htnet.hr" TargetMode="External"/><Relationship Id="rId356" Type="http://schemas.openxmlformats.org/officeDocument/2006/relationships/hyperlink" Target="mailto:ured@os-visnjevac.skole.hr" TargetMode="External"/><Relationship Id="rId398" Type="http://schemas.openxmlformats.org/officeDocument/2006/relationships/hyperlink" Target="mailto:os.mlovraka.zu@os-mlovraka-zu.skole.hr" TargetMode="External"/><Relationship Id="rId521" Type="http://schemas.openxmlformats.org/officeDocument/2006/relationships/hyperlink" Target="mailto:info@katolickaskola.com" TargetMode="External"/><Relationship Id="rId95" Type="http://schemas.openxmlformats.org/officeDocument/2006/relationships/hyperlink" Target="mailto:os-rakovica@os-ekvaternika-rakovica.skole.hr" TargetMode="External"/><Relationship Id="rId160" Type="http://schemas.openxmlformats.org/officeDocument/2006/relationships/hyperlink" Target="mailto:ured@centar-odgoj-obrazovanjeirehabilitacija-kc.skole.hr" TargetMode="External"/><Relationship Id="rId216" Type="http://schemas.openxmlformats.org/officeDocument/2006/relationships/hyperlink" Target="mailto:os.delnice@oskovacic.tcloud.hr" TargetMode="External"/><Relationship Id="rId423" Type="http://schemas.openxmlformats.org/officeDocument/2006/relationships/hyperlink" Target="mailto:ured@os-jvperic.skole.hr" TargetMode="External"/><Relationship Id="rId258" Type="http://schemas.openxmlformats.org/officeDocument/2006/relationships/hyperlink" Target="mailto:ravnatelj@ss-pakrac.skole.hr" TargetMode="External"/><Relationship Id="rId465" Type="http://schemas.openxmlformats.org/officeDocument/2006/relationships/hyperlink" Target="mailto:ured@os-kralja-zvonimira-st.skole.hr" TargetMode="External"/><Relationship Id="rId22" Type="http://schemas.openxmlformats.org/officeDocument/2006/relationships/hyperlink" Target="mailto:%20ured@os-gradec.skole.hr" TargetMode="External"/><Relationship Id="rId64" Type="http://schemas.openxmlformats.org/officeDocument/2006/relationships/hyperlink" Target="mailto:igk@os-igkovacic-petrinjagora.skole.hr" TargetMode="External"/><Relationship Id="rId118" Type="http://schemas.openxmlformats.org/officeDocument/2006/relationships/hyperlink" Target="mailto:ured@os-kzrinski-krnjak.skole.hr" TargetMode="External"/><Relationship Id="rId325" Type="http://schemas.openxmlformats.org/officeDocument/2006/relationships/hyperlink" Target="mailto:ured@oskatancic.hr" TargetMode="External"/><Relationship Id="rId367" Type="http://schemas.openxmlformats.org/officeDocument/2006/relationships/hyperlink" Target="mailto:osdrnis@os-ampetropoljskog-drnis.skole.hr" TargetMode="External"/><Relationship Id="rId532" Type="http://schemas.openxmlformats.org/officeDocument/2006/relationships/hyperlink" Target="mailto:tajnistvo@os-gviteza-zg.skole.hr" TargetMode="External"/><Relationship Id="rId171" Type="http://schemas.openxmlformats.org/officeDocument/2006/relationships/hyperlink" Target="mailto:ured@os-braca-radic-koprivnica.skole.hr" TargetMode="External"/><Relationship Id="rId227" Type="http://schemas.openxmlformats.org/officeDocument/2006/relationships/hyperlink" Target="mailto:korenica@os-korenica.skole.hr" TargetMode="External"/><Relationship Id="rId269" Type="http://schemas.openxmlformats.org/officeDocument/2006/relationships/hyperlink" Target="mailto:os-okucani@sb.t-com.hr" TargetMode="External"/><Relationship Id="rId434" Type="http://schemas.openxmlformats.org/officeDocument/2006/relationships/hyperlink" Target="mailto:ured@os-komiza.skole.hr" TargetMode="External"/><Relationship Id="rId476" Type="http://schemas.openxmlformats.org/officeDocument/2006/relationships/hyperlink" Target="https://www.google.com/search?q=obrtni%C4%8Dko+industrijska+%C5%A1kola+imotski&amp;rlz=1C5CHFA_enHR890HR890&amp;oq=obrtni%C4%8Dko+indus&amp;aqs=chrome.0.69i59j69i57j46i175i199i512l2j0i512l2j0i22i30i625j0i22i30j0i22i30i625l2.8126j0j15&amp;sourceid=chrome&amp;ie=UTF-8" TargetMode="External"/><Relationship Id="rId33" Type="http://schemas.openxmlformats.org/officeDocument/2006/relationships/hyperlink" Target="mailto:osb-ravnatelj@kr.t-com.hr" TargetMode="External"/><Relationship Id="rId129" Type="http://schemas.openxmlformats.org/officeDocument/2006/relationships/hyperlink" Target="mailto:ured@os-metel-ozegovic-radovan.skole.hr" TargetMode="External"/><Relationship Id="rId280" Type="http://schemas.openxmlformats.org/officeDocument/2006/relationships/hyperlink" Target="mailto:ured@os-vnazor-nevidjane.skole.hr" TargetMode="External"/><Relationship Id="rId336" Type="http://schemas.openxmlformats.org/officeDocument/2006/relationships/hyperlink" Target="mailto:ured@os-drftudjman-beli-manastir.skole.hr" TargetMode="External"/><Relationship Id="rId501" Type="http://schemas.openxmlformats.org/officeDocument/2006/relationships/hyperlink" Target="mailto:skola@os-acpinjac-zrnovo.skole.hr" TargetMode="External"/><Relationship Id="rId75" Type="http://schemas.openxmlformats.org/officeDocument/2006/relationships/hyperlink" Target="mailto:skola@os-mate-lovraka-kt.skole.hr" TargetMode="External"/><Relationship Id="rId140" Type="http://schemas.openxmlformats.org/officeDocument/2006/relationships/hyperlink" Target="mailto:ssmarusevec@gmail.com" TargetMode="External"/><Relationship Id="rId182" Type="http://schemas.openxmlformats.org/officeDocument/2006/relationships/hyperlink" Target="mailto:ured@os-injemersica-grubisnopolje.skole.hr" TargetMode="External"/><Relationship Id="rId378" Type="http://schemas.openxmlformats.org/officeDocument/2006/relationships/hyperlink" Target="mailto:ured@os-ibmazuranic-rokovci-andrijasevci.skole.hr" TargetMode="External"/><Relationship Id="rId403" Type="http://schemas.openxmlformats.org/officeDocument/2006/relationships/hyperlink" Target="mailto:ured@os-msgamirsek-vrbanja.skole.hr" TargetMode="External"/><Relationship Id="rId6" Type="http://schemas.openxmlformats.org/officeDocument/2006/relationships/hyperlink" Target="mailto:os-pusca@zg.t-com.hr" TargetMode="External"/><Relationship Id="rId238" Type="http://schemas.openxmlformats.org/officeDocument/2006/relationships/hyperlink" Target="mailto:ios.vtc@ss-industrijskoobrtnicka-vt.skole.hr" TargetMode="External"/><Relationship Id="rId445" Type="http://schemas.openxmlformats.org/officeDocument/2006/relationships/hyperlink" Target="mailto:os-ostrog@os-ostrog.hr" TargetMode="External"/><Relationship Id="rId487" Type="http://schemas.openxmlformats.org/officeDocument/2006/relationships/hyperlink" Target="mailto:skola@ss-gospodarska-buje.skole.hr" TargetMode="External"/><Relationship Id="rId291" Type="http://schemas.openxmlformats.org/officeDocument/2006/relationships/hyperlink" Target="mailto:%20os-vostarnica@zd.t-com.hr" TargetMode="External"/><Relationship Id="rId305" Type="http://schemas.openxmlformats.org/officeDocument/2006/relationships/hyperlink" Target="mailto:ured@os-pzoranic-nin.skole.hr" TargetMode="External"/><Relationship Id="rId347" Type="http://schemas.openxmlformats.org/officeDocument/2006/relationships/hyperlink" Target="mailto:ured-503@ss-strukovna-ahorvata-dj.skole.hr" TargetMode="External"/><Relationship Id="rId512" Type="http://schemas.openxmlformats.org/officeDocument/2006/relationships/hyperlink" Target="mailto:ured@ss-hotelijersko-turisticka-zg.skole.hr" TargetMode="External"/><Relationship Id="rId44" Type="http://schemas.openxmlformats.org/officeDocument/2006/relationships/hyperlink" Target="mailto:ured@os-lijepa-nasa-tuhelj.skole.hr" TargetMode="External"/><Relationship Id="rId86" Type="http://schemas.openxmlformats.org/officeDocument/2006/relationships/hyperlink" Target="mailto:osnovna-skola-dvor@os-dvor.skole.hr" TargetMode="External"/><Relationship Id="rId151" Type="http://schemas.openxmlformats.org/officeDocument/2006/relationships/hyperlink" Target="mailto:os-vinica@os-vinica.skole.hr" TargetMode="External"/><Relationship Id="rId389" Type="http://schemas.openxmlformats.org/officeDocument/2006/relationships/hyperlink" Target="mailto:ured@os-vnazor-komletinci.skole.hr" TargetMode="External"/><Relationship Id="rId193" Type="http://schemas.openxmlformats.org/officeDocument/2006/relationships/hyperlink" Target="mailto:ravnatelj@tsd.hr" TargetMode="External"/><Relationship Id="rId207" Type="http://schemas.openxmlformats.org/officeDocument/2006/relationships/hyperlink" Target="mailto:spur.rijeka@gmail.com" TargetMode="External"/><Relationship Id="rId249" Type="http://schemas.openxmlformats.org/officeDocument/2006/relationships/hyperlink" Target="mailto:ured@os-brace-radica-pakrac.skole.hr" TargetMode="External"/><Relationship Id="rId414" Type="http://schemas.openxmlformats.org/officeDocument/2006/relationships/hyperlink" Target="mailto:ured@os-blatine-skrape-st.skole.hr" TargetMode="External"/><Relationship Id="rId456" Type="http://schemas.openxmlformats.org/officeDocument/2006/relationships/hyperlink" Target="mailto:tajnica@nazor-postira.hr" TargetMode="External"/><Relationship Id="rId498" Type="http://schemas.openxmlformats.org/officeDocument/2006/relationships/hyperlink" Target="mailto:obrtnicka-skola-dubrovnik@du.t-com.hr" TargetMode="External"/><Relationship Id="rId13" Type="http://schemas.openxmlformats.org/officeDocument/2006/relationships/hyperlink" Target="mailto:os.velika.mlaka1@zg.t-com.hr" TargetMode="External"/><Relationship Id="rId109" Type="http://schemas.openxmlformats.org/officeDocument/2006/relationships/hyperlink" Target="mailto:svarca@os-svarca-ka.skole.hr" TargetMode="External"/><Relationship Id="rId260" Type="http://schemas.openxmlformats.org/officeDocument/2006/relationships/hyperlink" Target="mailto:skola@os-vnazor-trenkovo.skole.hr" TargetMode="External"/><Relationship Id="rId316" Type="http://schemas.openxmlformats.org/officeDocument/2006/relationships/hyperlink" Target="mailto:ured@ss-ekonomska-bracaradic-dj.skole.hr" TargetMode="External"/><Relationship Id="rId523" Type="http://schemas.openxmlformats.org/officeDocument/2006/relationships/hyperlink" Target="mailto:ured@os-brestje-zg.skole.hr" TargetMode="External"/><Relationship Id="rId55" Type="http://schemas.openxmlformats.org/officeDocument/2006/relationships/hyperlink" Target="mailto:ss-zlatar@kr.htnet.hr" TargetMode="External"/><Relationship Id="rId97" Type="http://schemas.openxmlformats.org/officeDocument/2006/relationships/hyperlink" Target="mailto:ured@os-cetingrad.skole.hr" TargetMode="External"/><Relationship Id="rId120" Type="http://schemas.openxmlformats.org/officeDocument/2006/relationships/hyperlink" Target="mailto:ured@ss-arboretumopeka-marcan.skole.hr" TargetMode="External"/><Relationship Id="rId358" Type="http://schemas.openxmlformats.org/officeDocument/2006/relationships/hyperlink" Target="mailto:os-zmajevac@os-zmajevac.tcloud.hr" TargetMode="External"/><Relationship Id="rId162" Type="http://schemas.openxmlformats.org/officeDocument/2006/relationships/hyperlink" Target="mailto:ured@os-apalmovica-rasinja.skole.hr" TargetMode="External"/><Relationship Id="rId218" Type="http://schemas.openxmlformats.org/officeDocument/2006/relationships/hyperlink" Target="mailto:centar@os-centar-ri.skole.hr" TargetMode="External"/><Relationship Id="rId425" Type="http://schemas.openxmlformats.org/officeDocument/2006/relationships/hyperlink" Target="mailto:ured@os-vis.skole.hr" TargetMode="External"/><Relationship Id="rId467" Type="http://schemas.openxmlformats.org/officeDocument/2006/relationships/hyperlink" Target="mailto:ured@os-primorski-dolac.skole.hr" TargetMode="External"/><Relationship Id="rId271" Type="http://schemas.openxmlformats.org/officeDocument/2006/relationships/hyperlink" Target="mailto:ured@os-ljgaj-luzani.skole.hr" TargetMode="External"/><Relationship Id="rId24" Type="http://schemas.openxmlformats.org/officeDocument/2006/relationships/hyperlink" Target="mailto:ured@os-pavao-belas.skole.hr" TargetMode="External"/><Relationship Id="rId66" Type="http://schemas.openxmlformats.org/officeDocument/2006/relationships/hyperlink" Target="mailto:ured@os-ludina.skole.hr" TargetMode="External"/><Relationship Id="rId131" Type="http://schemas.openxmlformats.org/officeDocument/2006/relationships/hyperlink" Target="mailto:os-ivanec@os-iksakcinskog-ivanec.skole.hr" TargetMode="External"/><Relationship Id="rId327" Type="http://schemas.openxmlformats.org/officeDocument/2006/relationships/hyperlink" Target="mailto:ured@ss-obrtnicka-os.skole.hr" TargetMode="External"/><Relationship Id="rId369" Type="http://schemas.openxmlformats.org/officeDocument/2006/relationships/hyperlink" Target="mailto:katolicka-os@hi.t-com.hr" TargetMode="External"/><Relationship Id="rId534" Type="http://schemas.openxmlformats.org/officeDocument/2006/relationships/hyperlink" Target="mailto:omontess@gmail.com" TargetMode="External"/><Relationship Id="rId173" Type="http://schemas.openxmlformats.org/officeDocument/2006/relationships/hyperlink" Target="mailto:ured@os-gvitez-zabno.skole.hr" TargetMode="External"/><Relationship Id="rId229" Type="http://schemas.openxmlformats.org/officeDocument/2006/relationships/hyperlink" Target="mailto:ured@os-astarcevic-klanac.skole.hr" TargetMode="External"/><Relationship Id="rId380" Type="http://schemas.openxmlformats.org/officeDocument/2006/relationships/hyperlink" Target="mailto:os-tordinci@os-tordinci.skole.hr" TargetMode="External"/><Relationship Id="rId436" Type="http://schemas.openxmlformats.org/officeDocument/2006/relationships/hyperlink" Target="mailto:ured@os-jesenice-dugirat.skole.hr" TargetMode="External"/><Relationship Id="rId240" Type="http://schemas.openxmlformats.org/officeDocument/2006/relationships/hyperlink" Target="mailto:ured@os-katolicka-vt.skole.hr" TargetMode="External"/><Relationship Id="rId478" Type="http://schemas.openxmlformats.org/officeDocument/2006/relationships/hyperlink" Target="mailto:ured@ss-bracaradic-kastelstafilicnehaj.skole.hr" TargetMode="External"/><Relationship Id="rId35" Type="http://schemas.openxmlformats.org/officeDocument/2006/relationships/hyperlink" Target="mailto:skola@os-stubicke-toplice.skole.hr" TargetMode="External"/><Relationship Id="rId77" Type="http://schemas.openxmlformats.org/officeDocument/2006/relationships/hyperlink" Target="mailto:os-novska@os-novska.skole.hr" TargetMode="External"/><Relationship Id="rId100" Type="http://schemas.openxmlformats.org/officeDocument/2006/relationships/hyperlink" Target="mailto:otsog@otsog.hr" TargetMode="External"/><Relationship Id="rId282" Type="http://schemas.openxmlformats.org/officeDocument/2006/relationships/hyperlink" Target="mailto:ured@os-ntesle-gracac.skole.hr" TargetMode="External"/><Relationship Id="rId338" Type="http://schemas.openxmlformats.org/officeDocument/2006/relationships/hyperlink" Target="mailto:oslug@os-lug.skole.hr" TargetMode="External"/><Relationship Id="rId503" Type="http://schemas.openxmlformats.org/officeDocument/2006/relationships/hyperlink" Target="mailto:ured@os-treca-ck.skole.hr" TargetMode="External"/><Relationship Id="rId8" Type="http://schemas.openxmlformats.org/officeDocument/2006/relationships/hyperlink" Target="mailto:skola@os-stjepan-radic-bozjakovina.skole.hr" TargetMode="External"/><Relationship Id="rId142" Type="http://schemas.openxmlformats.org/officeDocument/2006/relationships/hyperlink" Target="mailto:odgojnidomivanec@gmail.com" TargetMode="External"/><Relationship Id="rId184" Type="http://schemas.openxmlformats.org/officeDocument/2006/relationships/hyperlink" Target="mailto:os@ss-obrtnicka-bj.skole.hr" TargetMode="External"/><Relationship Id="rId391" Type="http://schemas.openxmlformats.org/officeDocument/2006/relationships/hyperlink" Target="mailto:ured@os-lipovac.skole.hr" TargetMode="External"/><Relationship Id="rId405" Type="http://schemas.openxmlformats.org/officeDocument/2006/relationships/hyperlink" Target="mailto:ravnatelj@ss-strukovna-vk.skole.hr" TargetMode="External"/><Relationship Id="rId447" Type="http://schemas.openxmlformats.org/officeDocument/2006/relationships/hyperlink" Target="mailto:ured@os-brda-st.skole.hr" TargetMode="External"/><Relationship Id="rId251" Type="http://schemas.openxmlformats.org/officeDocument/2006/relationships/hyperlink" Target="mailto:osnovna.skola.lipik@oslipik.tcloud.hr" TargetMode="External"/><Relationship Id="rId489" Type="http://schemas.openxmlformats.org/officeDocument/2006/relationships/hyperlink" Target="mailto:ured@os-mzaro-pu.skole.hr" TargetMode="External"/><Relationship Id="rId46" Type="http://schemas.openxmlformats.org/officeDocument/2006/relationships/hyperlink" Target="mailto:osmggs@os-mgupca-gornjastubica.skole.hr" TargetMode="External"/><Relationship Id="rId293" Type="http://schemas.openxmlformats.org/officeDocument/2006/relationships/hyperlink" Target="mailto:skola@posnova.hr" TargetMode="External"/><Relationship Id="rId307" Type="http://schemas.openxmlformats.org/officeDocument/2006/relationships/hyperlink" Target="mailto:ured@ss-poljoprivredna-veterinarska-os.skole.hr" TargetMode="External"/><Relationship Id="rId349" Type="http://schemas.openxmlformats.org/officeDocument/2006/relationships/hyperlink" Target="mailto:ured@os-darda.skole.hr" TargetMode="External"/><Relationship Id="rId514" Type="http://schemas.openxmlformats.org/officeDocument/2006/relationships/hyperlink" Target="mailto:ured@centar-autizam-zg.skole.hr" TargetMode="External"/><Relationship Id="rId88" Type="http://schemas.openxmlformats.org/officeDocument/2006/relationships/hyperlink" Target="mailto:skola@os-viktorovac-sk.skole.hr" TargetMode="External"/><Relationship Id="rId111" Type="http://schemas.openxmlformats.org/officeDocument/2006/relationships/hyperlink" Target="mailto:ibm.og@skole.hr" TargetMode="External"/><Relationship Id="rId153" Type="http://schemas.openxmlformats.org/officeDocument/2006/relationships/hyperlink" Target="mailto:ravnatelj@ss-ludbreg.skole.hr" TargetMode="External"/><Relationship Id="rId195" Type="http://schemas.openxmlformats.org/officeDocument/2006/relationships/hyperlink" Target="mailto:tajnistvo@ss-drvodjeljskaistrojarska-ri.skole.hr" TargetMode="External"/><Relationship Id="rId209" Type="http://schemas.openxmlformats.org/officeDocument/2006/relationships/hyperlink" Target="mailto:ssrab-ravnatelj@inet.hr" TargetMode="External"/><Relationship Id="rId360" Type="http://schemas.openxmlformats.org/officeDocument/2006/relationships/hyperlink" Target="mailto:ured@os-meterize-si.skole.hr" TargetMode="External"/><Relationship Id="rId416" Type="http://schemas.openxmlformats.org/officeDocument/2006/relationships/hyperlink" Target="mailto:ured@ss-ekonomskaiupravna-st.skole.hr" TargetMode="External"/><Relationship Id="rId220" Type="http://schemas.openxmlformats.org/officeDocument/2006/relationships/hyperlink" Target="mailto:tajnistvoosntesla@gmail.com" TargetMode="External"/><Relationship Id="rId458" Type="http://schemas.openxmlformats.org/officeDocument/2006/relationships/hyperlink" Target="mailto:organizacija.tus@gmail.com" TargetMode="External"/><Relationship Id="rId15" Type="http://schemas.openxmlformats.org/officeDocument/2006/relationships/hyperlink" Target="mailto:ured@os-brace-radica-klostarivanic.skole.hr" TargetMode="External"/><Relationship Id="rId57" Type="http://schemas.openxmlformats.org/officeDocument/2006/relationships/hyperlink" Target="mailto:os-s.radica@kr.t-com.hr" TargetMode="External"/><Relationship Id="rId262" Type="http://schemas.openxmlformats.org/officeDocument/2006/relationships/hyperlink" Target="mailto:os-bebrina@os-amreljkovic-bebrina.skole.hr" TargetMode="External"/><Relationship Id="rId318" Type="http://schemas.openxmlformats.org/officeDocument/2006/relationships/hyperlink" Target="mailto:ured@os-dalj.skole.hr" TargetMode="External"/><Relationship Id="rId525" Type="http://schemas.openxmlformats.org/officeDocument/2006/relationships/hyperlink" Target="mailto:tsrb@tsrb.hr" TargetMode="External"/><Relationship Id="rId99" Type="http://schemas.openxmlformats.org/officeDocument/2006/relationships/hyperlink" Target="mailto:ravnatelj@gimnazija-strukovnabfrankopana-ogulin.skole.hr" TargetMode="External"/><Relationship Id="rId122" Type="http://schemas.openxmlformats.org/officeDocument/2006/relationships/hyperlink" Target="mailto:tajnistvo@os-beletinec.skole.hr" TargetMode="External"/><Relationship Id="rId164" Type="http://schemas.openxmlformats.org/officeDocument/2006/relationships/hyperlink" Target="mailto:os.molve@os-molve.skole.hr" TargetMode="External"/><Relationship Id="rId371" Type="http://schemas.openxmlformats.org/officeDocument/2006/relationships/hyperlink" Target="mailto:ured@ss-lovre-montija-knin.skole.hr" TargetMode="External"/><Relationship Id="rId427" Type="http://schemas.openxmlformats.org/officeDocument/2006/relationships/hyperlink" Target="mailto:ured@ss-jkastelan-omis.skole.hr" TargetMode="External"/><Relationship Id="rId469" Type="http://schemas.openxmlformats.org/officeDocument/2006/relationships/hyperlink" Target="mailto:studenci@os-studenci.skole.hr" TargetMode="External"/><Relationship Id="rId26" Type="http://schemas.openxmlformats.org/officeDocument/2006/relationships/hyperlink" Target="mailto:ured@os-samobor.skole.hr" TargetMode="External"/><Relationship Id="rId231" Type="http://schemas.openxmlformats.org/officeDocument/2006/relationships/hyperlink" Target="mailto:os-lovinac@post.t-com.hr" TargetMode="External"/><Relationship Id="rId273" Type="http://schemas.openxmlformats.org/officeDocument/2006/relationships/hyperlink" Target="mailto:ured@os-mamrus-sb.skole.hr" TargetMode="External"/><Relationship Id="rId329" Type="http://schemas.openxmlformats.org/officeDocument/2006/relationships/hyperlink" Target="mailto:skola@os-vnazor-cepin.skole.hr" TargetMode="External"/><Relationship Id="rId480" Type="http://schemas.openxmlformats.org/officeDocument/2006/relationships/hyperlink" Target="mailto:ucenickidomsplit@dom-ucenicki-st.skole.hr" TargetMode="External"/><Relationship Id="rId68" Type="http://schemas.openxmlformats.org/officeDocument/2006/relationships/hyperlink" Target="mailto:os-jasenovac@os-jasenovac.skole.hr" TargetMode="External"/><Relationship Id="rId133" Type="http://schemas.openxmlformats.org/officeDocument/2006/relationships/hyperlink" Target="mailto:ured@os-sveti-djurdj.skole.hr" TargetMode="External"/><Relationship Id="rId175" Type="http://schemas.openxmlformats.org/officeDocument/2006/relationships/hyperlink" Target="mailto:ured@os-mperesa-kapela.skole.hr" TargetMode="External"/><Relationship Id="rId340" Type="http://schemas.openxmlformats.org/officeDocument/2006/relationships/hyperlink" Target="mailto:ured@ss-medicinska-os.skole.hr" TargetMode="External"/><Relationship Id="rId200" Type="http://schemas.openxmlformats.org/officeDocument/2006/relationships/hyperlink" Target="mailto:ured@ss-abarca-crikvenica.skole.hr" TargetMode="External"/><Relationship Id="rId382" Type="http://schemas.openxmlformats.org/officeDocument/2006/relationships/hyperlink" Target="mailto:ured@ss-ekonomska-vk.skole.hr" TargetMode="External"/><Relationship Id="rId438" Type="http://schemas.openxmlformats.org/officeDocument/2006/relationships/hyperlink" Target="mailto:os-gripe@st.t-com.hr" TargetMode="External"/><Relationship Id="rId242" Type="http://schemas.openxmlformats.org/officeDocument/2006/relationships/hyperlink" Target="mailto:ios.ravnatelj@optinet.hr" TargetMode="External"/><Relationship Id="rId284" Type="http://schemas.openxmlformats.org/officeDocument/2006/relationships/hyperlink" Target="mailto:ured@os-jbarakovica-razanac.skole.hr" TargetMode="External"/><Relationship Id="rId491" Type="http://schemas.openxmlformats.org/officeDocument/2006/relationships/hyperlink" Target="mailto:mladen.novakovic@skole.hr" TargetMode="External"/><Relationship Id="rId505" Type="http://schemas.openxmlformats.org/officeDocument/2006/relationships/hyperlink" Target="mailto:ured@os-domasinec.skole.hr" TargetMode="External"/><Relationship Id="rId37" Type="http://schemas.openxmlformats.org/officeDocument/2006/relationships/hyperlink" Target="mailto:ured@centar-krapinske-toplice-kr.skole.hr" TargetMode="External"/><Relationship Id="rId79" Type="http://schemas.openxmlformats.org/officeDocument/2006/relationships/hyperlink" Target="mailto:skola@os-stjepana-kefelje-kt.skole.hr" TargetMode="External"/><Relationship Id="rId102" Type="http://schemas.openxmlformats.org/officeDocument/2006/relationships/hyperlink" Target="mailto:os-banija@os-banija-ka.skole.hr" TargetMode="External"/><Relationship Id="rId144" Type="http://schemas.openxmlformats.org/officeDocument/2006/relationships/hyperlink" Target="mailto:ured@os-gkrklec-calinec.skole.hr" TargetMode="External"/><Relationship Id="rId90" Type="http://schemas.openxmlformats.org/officeDocument/2006/relationships/hyperlink" Target="mailto:%20ured@os-kzrinska-mecencani.skole.hr" TargetMode="External"/><Relationship Id="rId186" Type="http://schemas.openxmlformats.org/officeDocument/2006/relationships/hyperlink" Target="mailto:ured@os-druga-bj.skole.hr" TargetMode="External"/><Relationship Id="rId351" Type="http://schemas.openxmlformats.org/officeDocument/2006/relationships/hyperlink" Target="mailto:ured@os-tujevic-os.skole.hr" TargetMode="External"/><Relationship Id="rId393" Type="http://schemas.openxmlformats.org/officeDocument/2006/relationships/hyperlink" Target="mailto:tajnistvo@os-mgubec-jarmina.skole.hr" TargetMode="External"/><Relationship Id="rId407" Type="http://schemas.openxmlformats.org/officeDocument/2006/relationships/hyperlink" Target="mailto:ured@os-vodjinci.skole.hr" TargetMode="External"/><Relationship Id="rId449" Type="http://schemas.openxmlformats.org/officeDocument/2006/relationships/hyperlink" Target="mailto:ured@os-gornja-poljica-srijane.skole.hr" TargetMode="External"/><Relationship Id="rId211" Type="http://schemas.openxmlformats.org/officeDocument/2006/relationships/hyperlink" Target="mailto:ud-lovran@ri.t-com.hr" TargetMode="External"/><Relationship Id="rId253" Type="http://schemas.openxmlformats.org/officeDocument/2006/relationships/hyperlink" Target="mailto:skola@os-frakajeadzica-pleternica.skole.hr" TargetMode="External"/><Relationship Id="rId295" Type="http://schemas.openxmlformats.org/officeDocument/2006/relationships/hyperlink" Target="mailto:ss-gracac@ss-gracac.skole.hr" TargetMode="External"/><Relationship Id="rId309" Type="http://schemas.openxmlformats.org/officeDocument/2006/relationships/hyperlink" Target="mailto:os-bilje@os-bilje.skole.hr" TargetMode="External"/><Relationship Id="rId460" Type="http://schemas.openxmlformats.org/officeDocument/2006/relationships/hyperlink" Target="mailto:os-josip-pupacic@os-jpupacic-omis.skole.hr" TargetMode="External"/><Relationship Id="rId516" Type="http://schemas.openxmlformats.org/officeDocument/2006/relationships/hyperlink" Target="mailto:ured@os-mladost-zg.skole.hr" TargetMode="External"/><Relationship Id="rId48" Type="http://schemas.openxmlformats.org/officeDocument/2006/relationships/hyperlink" Target="mailto:sudigo.zabok@skole.hr" TargetMode="External"/><Relationship Id="rId113" Type="http://schemas.openxmlformats.org/officeDocument/2006/relationships/hyperlink" Target="mailto:ured@os-skakavac.skole.hr" TargetMode="External"/><Relationship Id="rId320" Type="http://schemas.openxmlformats.org/officeDocument/2006/relationships/hyperlink" Target="mailto:igk@os-igkovacic-dj.skole.hr" TargetMode="External"/><Relationship Id="rId155" Type="http://schemas.openxmlformats.org/officeDocument/2006/relationships/hyperlink" Target="mailto:ured@os-gjuro-ester-koprivnica.skole.hr" TargetMode="External"/><Relationship Id="rId197" Type="http://schemas.openxmlformats.org/officeDocument/2006/relationships/hyperlink" Target="mailto:ured@os-kostrena.skole.hr" TargetMode="External"/><Relationship Id="rId362" Type="http://schemas.openxmlformats.org/officeDocument/2006/relationships/hyperlink" Target="mailto:ured@os-rogoznica.skole.hr" TargetMode="External"/><Relationship Id="rId418" Type="http://schemas.openxmlformats.org/officeDocument/2006/relationships/hyperlink" Target="mailto:srednja.skola.hvar-podruznica.jelsa@st.t-com.hr" TargetMode="External"/><Relationship Id="rId222" Type="http://schemas.openxmlformats.org/officeDocument/2006/relationships/hyperlink" Target="mailto:uso@ss-ugostiteljska-opatija.skole.hr" TargetMode="External"/><Relationship Id="rId264" Type="http://schemas.openxmlformats.org/officeDocument/2006/relationships/hyperlink" Target="mailto:skola@os-ibmazuranic-sb.skole.hr" TargetMode="External"/><Relationship Id="rId471" Type="http://schemas.openxmlformats.org/officeDocument/2006/relationships/hyperlink" Target="mailto:ured@os-manus-st.skole.hr" TargetMode="External"/><Relationship Id="rId17" Type="http://schemas.openxmlformats.org/officeDocument/2006/relationships/hyperlink" Target="mailto:ured@os-ibenkovic-dugo-selo.skole.hr" TargetMode="External"/><Relationship Id="rId59" Type="http://schemas.openxmlformats.org/officeDocument/2006/relationships/hyperlink" Target="mailto:os-krapinske-toplice@kr.t-com.hr" TargetMode="External"/><Relationship Id="rId124" Type="http://schemas.openxmlformats.org/officeDocument/2006/relationships/hyperlink" Target="mailto:nfo@centar-tspoljar-vz.skole.hr" TargetMode="External"/><Relationship Id="rId527" Type="http://schemas.openxmlformats.org/officeDocument/2006/relationships/hyperlink" Target="mailto:info@skola-gdmp.hr" TargetMode="External"/><Relationship Id="rId70" Type="http://schemas.openxmlformats.org/officeDocument/2006/relationships/hyperlink" Target="mailto:tajnistvo@os-iantolcica-komarevo.skole.hr" TargetMode="External"/><Relationship Id="rId166" Type="http://schemas.openxmlformats.org/officeDocument/2006/relationships/hyperlink" Target="mailto:ured@ss-strukovna-djurdjevac.skole.hr" TargetMode="External"/><Relationship Id="rId331" Type="http://schemas.openxmlformats.org/officeDocument/2006/relationships/hyperlink" Target="mailto:os-vb@os-vbecica-os.skole.hr" TargetMode="External"/><Relationship Id="rId373" Type="http://schemas.openxmlformats.org/officeDocument/2006/relationships/hyperlink" Target="mailto:ured@os-skradin.hr" TargetMode="External"/><Relationship Id="rId429" Type="http://schemas.openxmlformats.org/officeDocument/2006/relationships/hyperlink" Target="mailto:os-podgora@os-mpavlinovica-podgora.skole.hr" TargetMode="External"/><Relationship Id="rId1" Type="http://schemas.openxmlformats.org/officeDocument/2006/relationships/hyperlink" Target="mailto:os-ivana-perkovca@zg.t-com.hr" TargetMode="External"/><Relationship Id="rId233" Type="http://schemas.openxmlformats.org/officeDocument/2006/relationships/hyperlink" Target="mailto:ured@os-davorin-trstenjak-cadjavica.skole.hr" TargetMode="External"/><Relationship Id="rId440" Type="http://schemas.openxmlformats.org/officeDocument/2006/relationships/hyperlink" Target="mailto:oslucac@os-lucac-st.skole.hr" TargetMode="External"/><Relationship Id="rId28" Type="http://schemas.openxmlformats.org/officeDocument/2006/relationships/hyperlink" Target="mailto:tajnistvo@os-bistra.skole.hr" TargetMode="External"/><Relationship Id="rId275" Type="http://schemas.openxmlformats.org/officeDocument/2006/relationships/hyperlink" Target="mailto:srednja-skola-mar@sb.t-com.hr" TargetMode="External"/><Relationship Id="rId300" Type="http://schemas.openxmlformats.org/officeDocument/2006/relationships/hyperlink" Target="mailto:ured@os-jdalmatinca-pag.skole.hr" TargetMode="External"/><Relationship Id="rId482" Type="http://schemas.openxmlformats.org/officeDocument/2006/relationships/hyperlink" Target="mailto:ured@os-igkovacica-cistavelika.skole.hr" TargetMode="External"/><Relationship Id="rId81" Type="http://schemas.openxmlformats.org/officeDocument/2006/relationships/hyperlink" Target="mailto:ured@ss-ekonomska-sk.skole.hr" TargetMode="External"/><Relationship Id="rId135" Type="http://schemas.openxmlformats.org/officeDocument/2006/relationships/hyperlink" Target="mailto:ured@os-irangera-kamenica.skole.hr?subject=ured@os-irangera-kamenica.skole.hr" TargetMode="External"/><Relationship Id="rId177" Type="http://schemas.openxmlformats.org/officeDocument/2006/relationships/hyperlink" Target="mailto:ured@os-vnazora-daruvar.skole.hr" TargetMode="External"/><Relationship Id="rId342" Type="http://schemas.openxmlformats.org/officeDocument/2006/relationships/hyperlink" Target="mailto:ured@os-popovac.skole.hr" TargetMode="External"/><Relationship Id="rId384" Type="http://schemas.openxmlformats.org/officeDocument/2006/relationships/hyperlink" Target="mailto:ured@os-mareljkovic-cerna.skole.hr" TargetMode="External"/><Relationship Id="rId202" Type="http://schemas.openxmlformats.org/officeDocument/2006/relationships/hyperlink" Target="mailto:osmalinskadubasnica@os-malinska-krk.skole.hr" TargetMode="External"/><Relationship Id="rId244" Type="http://schemas.openxmlformats.org/officeDocument/2006/relationships/hyperlink" Target="mailto:os-josipa-kozarca@vt.t-com.hr" TargetMode="External"/><Relationship Id="rId39" Type="http://schemas.openxmlformats.org/officeDocument/2006/relationships/hyperlink" Target="mailto:os-oroslavje@kr.t-com.hr" TargetMode="External"/><Relationship Id="rId286" Type="http://schemas.openxmlformats.org/officeDocument/2006/relationships/hyperlink" Target="mailto:ured@os-sbudinica-zd.skole.hr" TargetMode="External"/><Relationship Id="rId451" Type="http://schemas.openxmlformats.org/officeDocument/2006/relationships/hyperlink" Target="mailto:os-skalice@os-skalice-st.skole.hr" TargetMode="External"/><Relationship Id="rId493" Type="http://schemas.openxmlformats.org/officeDocument/2006/relationships/hyperlink" Target="mailto:os-pula-006@pu.htnet.hr" TargetMode="External"/><Relationship Id="rId507" Type="http://schemas.openxmlformats.org/officeDocument/2006/relationships/hyperlink" Target="mailto:skola@os-svetimartinnamuri.skole.hr" TargetMode="External"/><Relationship Id="rId50" Type="http://schemas.openxmlformats.org/officeDocument/2006/relationships/hyperlink" Target="mailto:odbravnatelj@gmail.com" TargetMode="External"/><Relationship Id="rId104" Type="http://schemas.openxmlformats.org/officeDocument/2006/relationships/hyperlink" Target="mailto:coodm@centar-odgojiobrazovanje-djeceimladezi-ka.skole.hr" TargetMode="External"/><Relationship Id="rId146" Type="http://schemas.openxmlformats.org/officeDocument/2006/relationships/hyperlink" Target="mailto:tajnistvo@os-astarcevica-lepoglava.skole.hr" TargetMode="External"/><Relationship Id="rId188" Type="http://schemas.openxmlformats.org/officeDocument/2006/relationships/hyperlink" Target="mailto:skola@os-peta-bj.skole.hr" TargetMode="External"/><Relationship Id="rId311" Type="http://schemas.openxmlformats.org/officeDocument/2006/relationships/hyperlink" Target="mailto:ured@os-dcesaric-os.skole.hr" TargetMode="External"/><Relationship Id="rId353" Type="http://schemas.openxmlformats.org/officeDocument/2006/relationships/hyperlink" Target="mailto:trgos@tiksdm.hr?subject=Upit%20sa%20weba" TargetMode="External"/><Relationship Id="rId395" Type="http://schemas.openxmlformats.org/officeDocument/2006/relationships/hyperlink" Target="mailto:ured@os-btleakovica-bosnjaci.skole.hr" TargetMode="External"/><Relationship Id="rId409" Type="http://schemas.openxmlformats.org/officeDocument/2006/relationships/hyperlink" Target="mailto:skola@os-acesarec-ivankovo.skole.hr" TargetMode="External"/><Relationship Id="rId92" Type="http://schemas.openxmlformats.org/officeDocument/2006/relationships/hyperlink" Target="mailto:ured@os-zakanje.skole.hr" TargetMode="External"/><Relationship Id="rId213" Type="http://schemas.openxmlformats.org/officeDocument/2006/relationships/hyperlink" Target="mailto:tajnistvo@ucenicki-dom-podmurvice.hr" TargetMode="External"/><Relationship Id="rId420" Type="http://schemas.openxmlformats.org/officeDocument/2006/relationships/hyperlink" Target="mailto:ured@os-zmijavci.skole.hr" TargetMode="External"/><Relationship Id="rId255" Type="http://schemas.openxmlformats.org/officeDocument/2006/relationships/hyperlink" Target="mailto:os-caglin@os-sradica-caglin.skole.hr" TargetMode="External"/><Relationship Id="rId297" Type="http://schemas.openxmlformats.org/officeDocument/2006/relationships/hyperlink" Target="mailto:ured@os-polaca.skole.hr" TargetMode="External"/><Relationship Id="rId462" Type="http://schemas.openxmlformats.org/officeDocument/2006/relationships/hyperlink" Target="mailto:ured@os-jjovica.skole.hr" TargetMode="External"/><Relationship Id="rId518" Type="http://schemas.openxmlformats.org/officeDocument/2006/relationships/hyperlink" Target="mailto:sopnica@os-sesvetska-sopnica.skole.hr" TargetMode="External"/><Relationship Id="rId115" Type="http://schemas.openxmlformats.org/officeDocument/2006/relationships/hyperlink" Target="mailto:ured@os-slunj.skole.hr" TargetMode="External"/><Relationship Id="rId157" Type="http://schemas.openxmlformats.org/officeDocument/2006/relationships/hyperlink" Target="mailto:ured@os-ferdinandovac.skole.hr" TargetMode="External"/><Relationship Id="rId322" Type="http://schemas.openxmlformats.org/officeDocument/2006/relationships/hyperlink" Target="mailto:centar@centar-istark-os.skole.hr" TargetMode="External"/><Relationship Id="rId364" Type="http://schemas.openxmlformats.org/officeDocument/2006/relationships/hyperlink" Target="mailto:ured@os-primosten.skole.hr" TargetMode="External"/><Relationship Id="rId61" Type="http://schemas.openxmlformats.org/officeDocument/2006/relationships/hyperlink" Target="mailto:ured@os-banova-jaruga.skole.hr" TargetMode="External"/><Relationship Id="rId199" Type="http://schemas.openxmlformats.org/officeDocument/2006/relationships/hyperlink" Target="mailto:oskozala@os-kozala-ri.skole.hr" TargetMode="External"/><Relationship Id="rId19" Type="http://schemas.openxmlformats.org/officeDocument/2006/relationships/hyperlink" Target="mailto:ured@os-msiloboda.skole.hr" TargetMode="External"/><Relationship Id="rId224" Type="http://schemas.openxmlformats.org/officeDocument/2006/relationships/hyperlink" Target="mailto:rkj@os-rkatalinic-jeretov-opatija.skole.hr" TargetMode="External"/><Relationship Id="rId266" Type="http://schemas.openxmlformats.org/officeDocument/2006/relationships/hyperlink" Target="mailto:tssb@tssb.hr" TargetMode="External"/><Relationship Id="rId431" Type="http://schemas.openxmlformats.org/officeDocument/2006/relationships/hyperlink" Target="mailto:karika.ots@gmail.com" TargetMode="External"/><Relationship Id="rId473" Type="http://schemas.openxmlformats.org/officeDocument/2006/relationships/hyperlink" Target="mailto:ured@os-gradac.skole.hr" TargetMode="External"/><Relationship Id="rId529" Type="http://schemas.openxmlformats.org/officeDocument/2006/relationships/hyperlink" Target="https://admin.skole.hr/ca/show?type=ar_ps" TargetMode="External"/><Relationship Id="rId30" Type="http://schemas.openxmlformats.org/officeDocument/2006/relationships/hyperlink" Target="mailto:ured@os-jbadalica-graberjeivanicko.skole.hr" TargetMode="External"/><Relationship Id="rId126" Type="http://schemas.openxmlformats.org/officeDocument/2006/relationships/hyperlink" Target="mailto:ured@os-svete-ursule.skole.hr" TargetMode="External"/><Relationship Id="rId168" Type="http://schemas.openxmlformats.org/officeDocument/2006/relationships/hyperlink" Target="mailto:tajnistvo@os-vnazor-kc.skole.hr" TargetMode="External"/><Relationship Id="rId333" Type="http://schemas.openxmlformats.org/officeDocument/2006/relationships/hyperlink" Target="mailto:ured@ss-primijenjenaumjetnostidizajn-os.skole.hr" TargetMode="External"/><Relationship Id="rId72" Type="http://schemas.openxmlformats.org/officeDocument/2006/relationships/hyperlink" Target="mailto:ured@os-braca-bobetko-sk.skole.hr" TargetMode="External"/><Relationship Id="rId375" Type="http://schemas.openxmlformats.org/officeDocument/2006/relationships/hyperlink" Target="mailto:ured@os-antunistjepanradic-gunja.skole.hr" TargetMode="External"/><Relationship Id="rId3" Type="http://schemas.openxmlformats.org/officeDocument/2006/relationships/hyperlink" Target="mailto:velikagorica@osnikolehribara.hr" TargetMode="External"/><Relationship Id="rId235" Type="http://schemas.openxmlformats.org/officeDocument/2006/relationships/hyperlink" Target="mailto:ured@os-ibmazuranic-orahovica.skole.hr" TargetMode="External"/><Relationship Id="rId277" Type="http://schemas.openxmlformats.org/officeDocument/2006/relationships/hyperlink" Target="mailto:industrijskoobrtnickaskola@optinet.hr" TargetMode="External"/><Relationship Id="rId400" Type="http://schemas.openxmlformats.org/officeDocument/2006/relationships/hyperlink" Target="mailto:ravnatelj@ss-drvodjelska-tehnicka-vk.skole.hr" TargetMode="External"/><Relationship Id="rId442" Type="http://schemas.openxmlformats.org/officeDocument/2006/relationships/hyperlink" Target="http://ured@ss-brac-supetar.skole.hr/" TargetMode="External"/><Relationship Id="rId484" Type="http://schemas.openxmlformats.org/officeDocument/2006/relationships/hyperlink" Target="mailto:ured@os-mbegovica-vrlika.skole.hr" TargetMode="External"/><Relationship Id="rId137" Type="http://schemas.openxmlformats.org/officeDocument/2006/relationships/hyperlink" Target="mailto:skola@os-visoko.skole.hr" TargetMode="External"/><Relationship Id="rId302" Type="http://schemas.openxmlformats.org/officeDocument/2006/relationships/hyperlink" Target="mailto:oszemunik@os-zemunik.skole.hr" TargetMode="External"/><Relationship Id="rId344" Type="http://schemas.openxmlformats.org/officeDocument/2006/relationships/hyperlink" Target="mailto:ured@ss-jkozarca-djurdjenovac.skole.hr" TargetMode="External"/><Relationship Id="rId41" Type="http://schemas.openxmlformats.org/officeDocument/2006/relationships/hyperlink" Target="mailto:ured@os-mace.skole.hr" TargetMode="External"/><Relationship Id="rId83" Type="http://schemas.openxmlformats.org/officeDocument/2006/relationships/hyperlink" Target="mailto:kristina.pentek1@skole.hr" TargetMode="External"/><Relationship Id="rId179" Type="http://schemas.openxmlformats.org/officeDocument/2006/relationships/hyperlink" Target="mailto:ured@ss-bkasica-grubisnopolje.skole.hr" TargetMode="External"/><Relationship Id="rId386" Type="http://schemas.openxmlformats.org/officeDocument/2006/relationships/hyperlink" Target="mailto:tajnistvo@ss-strukovna-vu.skole.hr" TargetMode="External"/><Relationship Id="rId190" Type="http://schemas.openxmlformats.org/officeDocument/2006/relationships/hyperlink" Target="mailto:skola@os-rovisce.skole.hr" TargetMode="External"/><Relationship Id="rId204" Type="http://schemas.openxmlformats.org/officeDocument/2006/relationships/hyperlink" Target="mailto:gek.opatija@gimnazija-ekumicica-opatija.skole.hr" TargetMode="External"/><Relationship Id="rId246" Type="http://schemas.openxmlformats.org/officeDocument/2006/relationships/hyperlink" Target="mailto:ured@os-acesarec-spisicbukovica.skole.hr" TargetMode="External"/><Relationship Id="rId288" Type="http://schemas.openxmlformats.org/officeDocument/2006/relationships/hyperlink" Target="mailto:ured@os-privlaka.skole.hr" TargetMode="External"/><Relationship Id="rId411" Type="http://schemas.openxmlformats.org/officeDocument/2006/relationships/hyperlink" Target="mailto:ured@os-iduknovic-marina.skole.hr" TargetMode="External"/><Relationship Id="rId453" Type="http://schemas.openxmlformats.org/officeDocument/2006/relationships/hyperlink" Target="mailto:ured@os-kraljicejelene-solin.skole.hr" TargetMode="External"/><Relationship Id="rId509" Type="http://schemas.openxmlformats.org/officeDocument/2006/relationships/hyperlink" Target="mailto:ured@os-vzganca-zg.skole.hr" TargetMode="External"/><Relationship Id="rId106" Type="http://schemas.openxmlformats.org/officeDocument/2006/relationships/hyperlink" Target="mailto:ured@ss-mios-ka.skole.hr" TargetMode="External"/><Relationship Id="rId313" Type="http://schemas.openxmlformats.org/officeDocument/2006/relationships/hyperlink" Target="mailto:ured@ss-dalj.skole.hr" TargetMode="External"/><Relationship Id="rId495" Type="http://schemas.openxmlformats.org/officeDocument/2006/relationships/hyperlink" Target="mailto:ssmb@ss-mblazine-labin.skole.hr" TargetMode="External"/><Relationship Id="rId10" Type="http://schemas.openxmlformats.org/officeDocument/2006/relationships/hyperlink" Target="mailto:ljbabic@os-jastrebarsko.hr" TargetMode="External"/><Relationship Id="rId52" Type="http://schemas.openxmlformats.org/officeDocument/2006/relationships/hyperlink" Target="mailto:skola@os-amihanovica-klanjec.skole.hr" TargetMode="External"/><Relationship Id="rId94" Type="http://schemas.openxmlformats.org/officeDocument/2006/relationships/hyperlink" Target="mailto:skola@os-vojnic.skole.hr" TargetMode="External"/><Relationship Id="rId148" Type="http://schemas.openxmlformats.org/officeDocument/2006/relationships/hyperlink" Target="mailto:ured@os-sesta-vz.skole.hr" TargetMode="External"/><Relationship Id="rId355" Type="http://schemas.openxmlformats.org/officeDocument/2006/relationships/hyperlink" Target="mailto:ravnatelj@os-vijenac-os.skole.hr" TargetMode="External"/><Relationship Id="rId397" Type="http://schemas.openxmlformats.org/officeDocument/2006/relationships/hyperlink" Target="mailto:skola@os-dtadijanovica-vu.skole.hr" TargetMode="External"/><Relationship Id="rId520" Type="http://schemas.openxmlformats.org/officeDocument/2006/relationships/hyperlink" Target="mailto:ured@os-astepinca-zg.skole.hr" TargetMode="External"/><Relationship Id="rId215" Type="http://schemas.openxmlformats.org/officeDocument/2006/relationships/hyperlink" Target="mailto:skola-tmod@ss-tmd-ri.skole.hr" TargetMode="External"/><Relationship Id="rId257" Type="http://schemas.openxmlformats.org/officeDocument/2006/relationships/hyperlink" Target="mailto:ured@ss-poljoprivrednoprehrambena-pzega.skole.hr" TargetMode="External"/><Relationship Id="rId422" Type="http://schemas.openxmlformats.org/officeDocument/2006/relationships/hyperlink" Target="mailto:ured@os-pojisan-st.skole.hr" TargetMode="External"/><Relationship Id="rId464" Type="http://schemas.openxmlformats.org/officeDocument/2006/relationships/hyperlink" Target="mailto:skola@os-phektorovica-starigrad.skole.hr" TargetMode="External"/><Relationship Id="rId299" Type="http://schemas.openxmlformats.org/officeDocument/2006/relationships/hyperlink" Target="mailto:ured@ospetarlorini.hr" TargetMode="External"/><Relationship Id="rId63" Type="http://schemas.openxmlformats.org/officeDocument/2006/relationships/hyperlink" Target="mailto:gimnazija.sisak@gmail.com" TargetMode="External"/><Relationship Id="rId159" Type="http://schemas.openxmlformats.org/officeDocument/2006/relationships/hyperlink" Target="mailto:ured@os-klostar-podravski.skole.hr" TargetMode="External"/><Relationship Id="rId366" Type="http://schemas.openxmlformats.org/officeDocument/2006/relationships/hyperlink" Target="mailto:ravnatelj@ss-strukovna-si.skole.hr" TargetMode="External"/><Relationship Id="rId226" Type="http://schemas.openxmlformats.org/officeDocument/2006/relationships/hyperlink" Target="mailto:skola@os-klana.skole.hr" TargetMode="External"/><Relationship Id="rId433" Type="http://schemas.openxmlformats.org/officeDocument/2006/relationships/hyperlink" Target="mailto:ured@os-spinut-st.skole.hr" TargetMode="External"/><Relationship Id="rId74" Type="http://schemas.openxmlformats.org/officeDocument/2006/relationships/hyperlink" Target="mailto:ured@os-22lipnja-sk.skole.hr" TargetMode="External"/><Relationship Id="rId377" Type="http://schemas.openxmlformats.org/officeDocument/2006/relationships/hyperlink" Target="mailto:ured@ss-tehnicka-ntesla-vu.skole.hr" TargetMode="External"/><Relationship Id="rId500" Type="http://schemas.openxmlformats.org/officeDocument/2006/relationships/hyperlink" Target="mailto:info@ssopuzen.hr" TargetMode="External"/><Relationship Id="rId5" Type="http://schemas.openxmlformats.org/officeDocument/2006/relationships/hyperlink" Target="mailto:ured@os-novo-cice.skole.hr" TargetMode="External"/><Relationship Id="rId237" Type="http://schemas.openxmlformats.org/officeDocument/2006/relationships/hyperlink" Target="mailto:coor.viroviti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10"/>
  <sheetViews>
    <sheetView showGridLines="0" tabSelected="1" zoomScale="75" zoomScaleNormal="75" workbookViewId="0">
      <selection activeCell="D815" sqref="D815"/>
    </sheetView>
  </sheetViews>
  <sheetFormatPr baseColWidth="10" defaultColWidth="14.3984375" defaultRowHeight="15" customHeight="1" x14ac:dyDescent="0.25"/>
  <cols>
    <col min="1" max="1" width="7.19921875" style="21" customWidth="1"/>
    <col min="2" max="2" width="9.796875" style="21" customWidth="1"/>
    <col min="3" max="3" width="74.796875" style="21" customWidth="1"/>
    <col min="4" max="4" width="59.19921875" style="21" customWidth="1"/>
    <col min="5" max="5" width="61.59765625" style="21" customWidth="1"/>
    <col min="6" max="6" width="22.59765625" style="21" customWidth="1"/>
    <col min="7" max="7" width="27.59765625" style="21" customWidth="1"/>
    <col min="8" max="8" width="54.59765625" style="21" customWidth="1"/>
    <col min="9" max="9" width="24.796875" style="21" customWidth="1"/>
    <col min="10" max="10" width="22.19921875" style="21" customWidth="1"/>
    <col min="11" max="11" width="11.796875" style="21" customWidth="1"/>
    <col min="12" max="12" width="37.59765625" style="21" customWidth="1"/>
    <col min="13" max="13" width="35" style="21" customWidth="1"/>
    <col min="14" max="14" width="41" style="21" customWidth="1"/>
    <col min="15" max="15" width="32.19921875" style="21" customWidth="1"/>
    <col min="16" max="16" width="41.19921875" style="21" customWidth="1"/>
    <col min="17" max="17" width="32.19921875" style="21" customWidth="1"/>
    <col min="18" max="18" width="31.796875" style="21" customWidth="1"/>
    <col min="19" max="19" width="18.796875" style="21" customWidth="1"/>
    <col min="20" max="20" width="16.796875" style="21" customWidth="1"/>
    <col min="21" max="21" width="15.59765625" style="21" customWidth="1"/>
    <col min="22" max="23" width="8.796875" style="21" customWidth="1"/>
    <col min="24" max="40" width="8.796875" customWidth="1"/>
  </cols>
  <sheetData>
    <row r="1" spans="1:37" ht="20.25" customHeight="1" x14ac:dyDescent="0.3">
      <c r="A1" s="10"/>
      <c r="B1" s="362"/>
      <c r="C1" s="11"/>
      <c r="D1" s="11"/>
      <c r="E1" s="11"/>
      <c r="F1" s="11"/>
      <c r="G1" s="11"/>
      <c r="H1" s="12"/>
      <c r="I1" s="13"/>
      <c r="J1" s="14"/>
      <c r="K1" s="15"/>
      <c r="L1" s="16"/>
      <c r="M1" s="363"/>
      <c r="N1" s="17"/>
      <c r="O1" s="16"/>
      <c r="P1" s="18"/>
      <c r="Q1" s="18"/>
      <c r="R1" s="18"/>
      <c r="S1" s="19"/>
      <c r="T1" s="19"/>
      <c r="U1" s="364"/>
      <c r="V1" s="2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8" customHeight="1" x14ac:dyDescent="0.3">
      <c r="A2" s="22"/>
      <c r="B2" s="23" t="s">
        <v>0</v>
      </c>
      <c r="C2" s="365" t="s">
        <v>1</v>
      </c>
      <c r="D2" s="365" t="s">
        <v>2</v>
      </c>
      <c r="E2" s="365" t="s">
        <v>3</v>
      </c>
      <c r="F2" s="365" t="s">
        <v>4</v>
      </c>
      <c r="G2" s="365" t="s">
        <v>5</v>
      </c>
      <c r="H2" s="366" t="s">
        <v>6</v>
      </c>
      <c r="I2" s="232" t="s">
        <v>7</v>
      </c>
      <c r="J2" s="36" t="s">
        <v>8</v>
      </c>
      <c r="K2" s="367" t="s">
        <v>9</v>
      </c>
      <c r="L2" s="92" t="s">
        <v>10</v>
      </c>
      <c r="M2" s="365" t="s">
        <v>11</v>
      </c>
      <c r="N2" s="368"/>
      <c r="O2" s="92"/>
      <c r="P2" s="126"/>
      <c r="Q2" s="126"/>
      <c r="R2" s="126"/>
      <c r="S2" s="71"/>
      <c r="T2" s="71"/>
      <c r="U2" s="369"/>
      <c r="V2" s="24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39.75" customHeight="1" x14ac:dyDescent="0.3">
      <c r="A3" s="25"/>
      <c r="B3" s="26"/>
      <c r="C3" s="376" t="s">
        <v>12</v>
      </c>
      <c r="D3" s="27"/>
      <c r="E3" s="28"/>
      <c r="F3" s="29"/>
      <c r="G3" s="26"/>
      <c r="H3" s="30"/>
      <c r="I3" s="31"/>
      <c r="J3" s="32"/>
      <c r="K3" s="33"/>
      <c r="L3" s="32"/>
      <c r="M3" s="29"/>
      <c r="N3" s="34"/>
      <c r="O3" s="32"/>
      <c r="P3" s="18"/>
      <c r="Q3" s="18"/>
      <c r="R3" s="18"/>
      <c r="S3" s="19"/>
      <c r="T3" s="19"/>
      <c r="U3" s="369"/>
      <c r="V3" s="24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20.25" customHeight="1" x14ac:dyDescent="0.3">
      <c r="A4" s="35">
        <v>1</v>
      </c>
      <c r="B4" s="35">
        <v>1</v>
      </c>
      <c r="C4" s="36" t="s">
        <v>13</v>
      </c>
      <c r="D4" s="36" t="s">
        <v>14</v>
      </c>
      <c r="E4" s="36" t="s">
        <v>15</v>
      </c>
      <c r="F4" s="37">
        <v>84672704356</v>
      </c>
      <c r="G4" s="36" t="s">
        <v>16</v>
      </c>
      <c r="H4" s="38" t="s">
        <v>4783</v>
      </c>
      <c r="I4" s="16"/>
      <c r="J4" s="36" t="s">
        <v>17</v>
      </c>
      <c r="K4" s="39">
        <v>9</v>
      </c>
      <c r="L4" s="40" t="s">
        <v>18</v>
      </c>
      <c r="M4" s="36" t="s">
        <v>19</v>
      </c>
      <c r="N4" s="41"/>
      <c r="O4" s="42"/>
      <c r="P4" s="18"/>
      <c r="Q4" s="18"/>
      <c r="R4" s="18"/>
      <c r="S4" s="19"/>
      <c r="T4" s="19"/>
      <c r="U4" s="369"/>
      <c r="V4" s="2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0.25" customHeight="1" x14ac:dyDescent="0.3">
      <c r="A5" s="43">
        <v>2</v>
      </c>
      <c r="B5" s="44">
        <v>2</v>
      </c>
      <c r="C5" s="36" t="s">
        <v>20</v>
      </c>
      <c r="D5" s="36" t="s">
        <v>21</v>
      </c>
      <c r="E5" s="36" t="s">
        <v>22</v>
      </c>
      <c r="F5" s="37">
        <v>38660216794</v>
      </c>
      <c r="G5" s="36" t="s">
        <v>23</v>
      </c>
      <c r="H5" s="38" t="s">
        <v>24</v>
      </c>
      <c r="I5" s="36" t="s">
        <v>25</v>
      </c>
      <c r="J5" s="36" t="s">
        <v>26</v>
      </c>
      <c r="K5" s="39">
        <v>11</v>
      </c>
      <c r="L5" s="40" t="s">
        <v>27</v>
      </c>
      <c r="M5" s="36" t="s">
        <v>28</v>
      </c>
      <c r="N5" s="41"/>
      <c r="O5" s="45"/>
      <c r="P5" s="18"/>
      <c r="Q5" s="18"/>
      <c r="R5" s="18"/>
      <c r="S5" s="19"/>
      <c r="T5" s="19"/>
      <c r="U5" s="369"/>
      <c r="V5" s="24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0.25" customHeight="1" x14ac:dyDescent="0.3">
      <c r="A6" s="35">
        <v>3</v>
      </c>
      <c r="B6" s="35">
        <v>3</v>
      </c>
      <c r="C6" s="36" t="s">
        <v>29</v>
      </c>
      <c r="D6" s="36" t="s">
        <v>30</v>
      </c>
      <c r="E6" s="36" t="s">
        <v>31</v>
      </c>
      <c r="F6" s="37">
        <v>91637206705</v>
      </c>
      <c r="G6" s="36" t="s">
        <v>32</v>
      </c>
      <c r="H6" s="46" t="s">
        <v>33</v>
      </c>
      <c r="I6" s="36" t="s">
        <v>34</v>
      </c>
      <c r="J6" s="36" t="s">
        <v>35</v>
      </c>
      <c r="K6" s="39">
        <v>8</v>
      </c>
      <c r="L6" s="40" t="s">
        <v>36</v>
      </c>
      <c r="M6" s="36" t="s">
        <v>37</v>
      </c>
      <c r="N6" s="47"/>
      <c r="O6" s="45"/>
      <c r="P6" s="18"/>
      <c r="Q6" s="18"/>
      <c r="R6" s="18"/>
      <c r="S6" s="19"/>
      <c r="T6" s="19"/>
      <c r="U6" s="369"/>
      <c r="V6" s="2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0.25" customHeight="1" x14ac:dyDescent="0.3">
      <c r="A7" s="43">
        <v>4</v>
      </c>
      <c r="B7" s="44">
        <v>4</v>
      </c>
      <c r="C7" s="36" t="s">
        <v>38</v>
      </c>
      <c r="D7" s="36" t="s">
        <v>39</v>
      </c>
      <c r="E7" s="36" t="s">
        <v>40</v>
      </c>
      <c r="F7" s="48" t="s">
        <v>41</v>
      </c>
      <c r="G7" s="36" t="s">
        <v>42</v>
      </c>
      <c r="H7" s="38" t="s">
        <v>4784</v>
      </c>
      <c r="I7" s="36" t="s">
        <v>43</v>
      </c>
      <c r="J7" s="36" t="s">
        <v>44</v>
      </c>
      <c r="K7" s="39">
        <v>11</v>
      </c>
      <c r="L7" s="40" t="s">
        <v>45</v>
      </c>
      <c r="M7" s="36" t="s">
        <v>46</v>
      </c>
      <c r="N7" s="47"/>
      <c r="O7" s="45"/>
      <c r="P7" s="18"/>
      <c r="Q7" s="18"/>
      <c r="R7" s="49"/>
      <c r="S7" s="19"/>
      <c r="T7" s="19"/>
      <c r="U7" s="369"/>
      <c r="V7" s="2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0.25" customHeight="1" x14ac:dyDescent="0.3">
      <c r="A8" s="35">
        <v>5</v>
      </c>
      <c r="B8" s="35">
        <v>5</v>
      </c>
      <c r="C8" s="36" t="s">
        <v>47</v>
      </c>
      <c r="D8" s="36" t="s">
        <v>48</v>
      </c>
      <c r="E8" s="36" t="s">
        <v>49</v>
      </c>
      <c r="F8" s="37">
        <v>52674836298</v>
      </c>
      <c r="G8" s="36" t="s">
        <v>50</v>
      </c>
      <c r="H8" s="38" t="s">
        <v>4785</v>
      </c>
      <c r="I8" s="36" t="s">
        <v>51</v>
      </c>
      <c r="J8" s="36" t="s">
        <v>52</v>
      </c>
      <c r="K8" s="39">
        <v>4</v>
      </c>
      <c r="L8" s="40" t="s">
        <v>53</v>
      </c>
      <c r="M8" s="36" t="s">
        <v>54</v>
      </c>
      <c r="N8" s="50"/>
      <c r="O8" s="51"/>
      <c r="P8" s="18"/>
      <c r="Q8" s="18"/>
      <c r="R8" s="18"/>
      <c r="S8" s="19"/>
      <c r="T8" s="19"/>
      <c r="U8" s="369"/>
      <c r="V8" s="2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0.25" customHeight="1" x14ac:dyDescent="0.3">
      <c r="A9" s="43">
        <v>6</v>
      </c>
      <c r="B9" s="44">
        <v>6</v>
      </c>
      <c r="C9" s="36" t="s">
        <v>55</v>
      </c>
      <c r="D9" s="36" t="s">
        <v>56</v>
      </c>
      <c r="E9" s="36" t="s">
        <v>57</v>
      </c>
      <c r="F9" s="52">
        <v>14772335018</v>
      </c>
      <c r="G9" s="53" t="s">
        <v>58</v>
      </c>
      <c r="H9" s="54" t="s">
        <v>59</v>
      </c>
      <c r="I9" s="36" t="s">
        <v>60</v>
      </c>
      <c r="J9" s="36" t="s">
        <v>61</v>
      </c>
      <c r="K9" s="39">
        <v>8</v>
      </c>
      <c r="L9" s="40" t="s">
        <v>62</v>
      </c>
      <c r="M9" s="36" t="s">
        <v>63</v>
      </c>
      <c r="N9" s="41"/>
      <c r="O9" s="45"/>
      <c r="P9" s="55"/>
      <c r="Q9" s="18"/>
      <c r="R9" s="18"/>
      <c r="S9" s="19"/>
      <c r="T9" s="19"/>
      <c r="U9" s="369"/>
      <c r="V9" s="2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0.25" customHeight="1" x14ac:dyDescent="0.3">
      <c r="A10" s="35">
        <v>7</v>
      </c>
      <c r="B10" s="35">
        <v>7</v>
      </c>
      <c r="C10" s="36" t="s">
        <v>64</v>
      </c>
      <c r="D10" s="36" t="s">
        <v>65</v>
      </c>
      <c r="E10" s="36" t="s">
        <v>66</v>
      </c>
      <c r="F10" s="56">
        <v>78553804115</v>
      </c>
      <c r="G10" s="36" t="s">
        <v>67</v>
      </c>
      <c r="H10" s="38" t="s">
        <v>68</v>
      </c>
      <c r="I10" s="36" t="s">
        <v>69</v>
      </c>
      <c r="J10" s="36" t="s">
        <v>70</v>
      </c>
      <c r="K10" s="39">
        <v>9</v>
      </c>
      <c r="L10" s="40" t="s">
        <v>71</v>
      </c>
      <c r="M10" s="36" t="s">
        <v>72</v>
      </c>
      <c r="N10" s="41"/>
      <c r="O10" s="45"/>
      <c r="P10" s="18"/>
      <c r="Q10" s="18"/>
      <c r="R10" s="18"/>
      <c r="S10" s="19"/>
      <c r="T10" s="19"/>
      <c r="U10" s="369"/>
      <c r="V10" s="2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0.25" customHeight="1" x14ac:dyDescent="0.3">
      <c r="A11" s="43">
        <v>8</v>
      </c>
      <c r="B11" s="44">
        <v>8</v>
      </c>
      <c r="C11" s="36" t="s">
        <v>73</v>
      </c>
      <c r="D11" s="36" t="s">
        <v>74</v>
      </c>
      <c r="E11" s="36" t="s">
        <v>75</v>
      </c>
      <c r="F11" s="57" t="s">
        <v>76</v>
      </c>
      <c r="G11" s="36" t="s">
        <v>77</v>
      </c>
      <c r="H11" s="38" t="s">
        <v>78</v>
      </c>
      <c r="I11" s="36" t="s">
        <v>79</v>
      </c>
      <c r="J11" s="36" t="s">
        <v>80</v>
      </c>
      <c r="K11" s="39">
        <v>3</v>
      </c>
      <c r="L11" s="40" t="s">
        <v>71</v>
      </c>
      <c r="M11" s="36" t="s">
        <v>81</v>
      </c>
      <c r="N11" s="41"/>
      <c r="O11" s="53"/>
      <c r="P11" s="18"/>
      <c r="Q11" s="18"/>
      <c r="R11" s="18"/>
      <c r="S11" s="19"/>
      <c r="T11" s="19"/>
      <c r="U11" s="369"/>
      <c r="V11" s="24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0.25" customHeight="1" x14ac:dyDescent="0.3">
      <c r="A12" s="35">
        <v>9</v>
      </c>
      <c r="B12" s="35">
        <v>9</v>
      </c>
      <c r="C12" s="36" t="s">
        <v>82</v>
      </c>
      <c r="D12" s="36" t="s">
        <v>83</v>
      </c>
      <c r="E12" s="36" t="s">
        <v>84</v>
      </c>
      <c r="F12" s="56">
        <v>64660708691</v>
      </c>
      <c r="G12" s="36" t="s">
        <v>85</v>
      </c>
      <c r="H12" s="58" t="s">
        <v>86</v>
      </c>
      <c r="I12" s="36" t="s">
        <v>87</v>
      </c>
      <c r="J12" s="36" t="s">
        <v>88</v>
      </c>
      <c r="K12" s="39">
        <v>6</v>
      </c>
      <c r="L12" s="40" t="s">
        <v>89</v>
      </c>
      <c r="M12" s="36" t="s">
        <v>90</v>
      </c>
      <c r="N12" s="47"/>
      <c r="O12" s="53"/>
      <c r="P12" s="18"/>
      <c r="Q12" s="18"/>
      <c r="R12" s="18"/>
      <c r="S12" s="19"/>
      <c r="T12" s="19"/>
      <c r="U12" s="369"/>
      <c r="V12" s="2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0.25" customHeight="1" x14ac:dyDescent="0.3">
      <c r="A13" s="43">
        <v>10</v>
      </c>
      <c r="B13" s="44">
        <v>10</v>
      </c>
      <c r="C13" s="36" t="s">
        <v>91</v>
      </c>
      <c r="D13" s="36" t="s">
        <v>92</v>
      </c>
      <c r="E13" s="36" t="s">
        <v>93</v>
      </c>
      <c r="F13" s="57" t="s">
        <v>94</v>
      </c>
      <c r="G13" s="36" t="s">
        <v>95</v>
      </c>
      <c r="H13" s="58" t="s">
        <v>96</v>
      </c>
      <c r="I13" s="36" t="s">
        <v>60</v>
      </c>
      <c r="J13" s="36" t="s">
        <v>97</v>
      </c>
      <c r="K13" s="39">
        <v>6</v>
      </c>
      <c r="L13" s="40" t="s">
        <v>62</v>
      </c>
      <c r="M13" s="36" t="s">
        <v>98</v>
      </c>
      <c r="N13" s="41"/>
      <c r="O13" s="42"/>
      <c r="P13" s="18"/>
      <c r="Q13" s="18"/>
      <c r="R13" s="18"/>
      <c r="S13" s="19"/>
      <c r="T13" s="19"/>
      <c r="U13" s="369"/>
      <c r="V13" s="24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0.25" customHeight="1" x14ac:dyDescent="0.3">
      <c r="A14" s="35">
        <v>11</v>
      </c>
      <c r="B14" s="35">
        <v>11</v>
      </c>
      <c r="C14" s="36" t="s">
        <v>99</v>
      </c>
      <c r="D14" s="36" t="s">
        <v>100</v>
      </c>
      <c r="E14" s="36" t="s">
        <v>101</v>
      </c>
      <c r="F14" s="37">
        <v>88416031045</v>
      </c>
      <c r="G14" s="36" t="s">
        <v>102</v>
      </c>
      <c r="H14" s="38" t="s">
        <v>4786</v>
      </c>
      <c r="I14" s="36" t="s">
        <v>103</v>
      </c>
      <c r="J14" s="36" t="s">
        <v>104</v>
      </c>
      <c r="K14" s="39">
        <v>2</v>
      </c>
      <c r="L14" s="40" t="s">
        <v>105</v>
      </c>
      <c r="M14" s="36" t="s">
        <v>106</v>
      </c>
      <c r="N14" s="41"/>
      <c r="O14" s="45"/>
      <c r="P14" s="18"/>
      <c r="Q14" s="18"/>
      <c r="R14" s="18"/>
      <c r="S14" s="19"/>
      <c r="T14" s="19"/>
      <c r="U14" s="369"/>
      <c r="V14" s="2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20.25" customHeight="1" x14ac:dyDescent="0.3">
      <c r="A15" s="43">
        <v>12</v>
      </c>
      <c r="B15" s="44">
        <v>12</v>
      </c>
      <c r="C15" s="36" t="s">
        <v>107</v>
      </c>
      <c r="D15" s="36" t="s">
        <v>108</v>
      </c>
      <c r="E15" s="36" t="s">
        <v>109</v>
      </c>
      <c r="F15" s="37">
        <v>11090108512</v>
      </c>
      <c r="G15" s="36" t="s">
        <v>110</v>
      </c>
      <c r="H15" s="38" t="s">
        <v>4787</v>
      </c>
      <c r="I15" s="36" t="s">
        <v>103</v>
      </c>
      <c r="J15" s="36" t="s">
        <v>111</v>
      </c>
      <c r="K15" s="39"/>
      <c r="L15" s="40" t="s">
        <v>112</v>
      </c>
      <c r="M15" s="36" t="s">
        <v>113</v>
      </c>
      <c r="N15" s="41"/>
      <c r="O15" s="45"/>
      <c r="P15" s="18"/>
      <c r="Q15" s="18"/>
      <c r="R15" s="18"/>
      <c r="S15" s="19"/>
      <c r="T15" s="19"/>
      <c r="U15" s="369"/>
      <c r="V15" s="24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0.25" customHeight="1" x14ac:dyDescent="0.3">
      <c r="A16" s="35">
        <v>13</v>
      </c>
      <c r="B16" s="35">
        <v>13</v>
      </c>
      <c r="C16" s="36" t="s">
        <v>114</v>
      </c>
      <c r="D16" s="36" t="s">
        <v>115</v>
      </c>
      <c r="E16" s="36" t="s">
        <v>116</v>
      </c>
      <c r="F16" s="37">
        <v>19572596112</v>
      </c>
      <c r="G16" s="36" t="s">
        <v>117</v>
      </c>
      <c r="H16" s="38" t="s">
        <v>4788</v>
      </c>
      <c r="I16" s="36" t="s">
        <v>118</v>
      </c>
      <c r="J16" s="36" t="s">
        <v>119</v>
      </c>
      <c r="K16" s="39">
        <v>7</v>
      </c>
      <c r="L16" s="40" t="s">
        <v>18</v>
      </c>
      <c r="M16" s="36" t="s">
        <v>120</v>
      </c>
      <c r="N16" s="59"/>
      <c r="O16" s="45"/>
      <c r="P16" s="18"/>
      <c r="Q16" s="18"/>
      <c r="R16" s="18"/>
      <c r="S16" s="19"/>
      <c r="T16" s="19"/>
      <c r="U16" s="369"/>
      <c r="V16" s="2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0.25" customHeight="1" x14ac:dyDescent="0.3">
      <c r="A17" s="43">
        <v>14</v>
      </c>
      <c r="B17" s="44">
        <v>14</v>
      </c>
      <c r="C17" s="36" t="s">
        <v>121</v>
      </c>
      <c r="D17" s="36" t="s">
        <v>122</v>
      </c>
      <c r="E17" s="36" t="s">
        <v>123</v>
      </c>
      <c r="F17" s="37">
        <v>46613109380</v>
      </c>
      <c r="G17" s="36" t="s">
        <v>124</v>
      </c>
      <c r="H17" s="38" t="s">
        <v>4789</v>
      </c>
      <c r="I17" s="36" t="s">
        <v>125</v>
      </c>
      <c r="J17" s="36" t="s">
        <v>126</v>
      </c>
      <c r="K17" s="39">
        <v>3</v>
      </c>
      <c r="L17" s="40" t="s">
        <v>127</v>
      </c>
      <c r="M17" s="36" t="s">
        <v>128</v>
      </c>
      <c r="N17" s="41"/>
      <c r="O17" s="45"/>
      <c r="P17" s="18"/>
      <c r="Q17" s="18"/>
      <c r="R17" s="18"/>
      <c r="S17" s="19"/>
      <c r="T17" s="19"/>
      <c r="U17" s="369"/>
      <c r="V17" s="2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20.25" customHeight="1" x14ac:dyDescent="0.3">
      <c r="A18" s="35">
        <v>15</v>
      </c>
      <c r="B18" s="35">
        <v>15</v>
      </c>
      <c r="C18" s="36" t="s">
        <v>129</v>
      </c>
      <c r="D18" s="36" t="s">
        <v>130</v>
      </c>
      <c r="E18" s="36" t="s">
        <v>131</v>
      </c>
      <c r="F18" s="37">
        <v>42145732183</v>
      </c>
      <c r="G18" s="36" t="s">
        <v>132</v>
      </c>
      <c r="H18" s="38" t="s">
        <v>4790</v>
      </c>
      <c r="I18" s="36" t="s">
        <v>133</v>
      </c>
      <c r="J18" s="36" t="s">
        <v>119</v>
      </c>
      <c r="K18" s="39">
        <v>7</v>
      </c>
      <c r="L18" s="40" t="s">
        <v>18</v>
      </c>
      <c r="M18" s="36" t="s">
        <v>134</v>
      </c>
      <c r="N18" s="41"/>
      <c r="O18" s="45"/>
      <c r="P18" s="49"/>
      <c r="Q18" s="18"/>
      <c r="R18" s="18"/>
      <c r="S18" s="19"/>
      <c r="T18" s="19"/>
      <c r="U18" s="369"/>
      <c r="V18" s="2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20.25" customHeight="1" x14ac:dyDescent="0.3">
      <c r="A19" s="43">
        <v>16</v>
      </c>
      <c r="B19" s="44">
        <v>16</v>
      </c>
      <c r="C19" s="36" t="s">
        <v>129</v>
      </c>
      <c r="D19" s="36" t="s">
        <v>135</v>
      </c>
      <c r="E19" s="36" t="s">
        <v>136</v>
      </c>
      <c r="F19" s="37">
        <v>52683063746</v>
      </c>
      <c r="G19" s="36" t="s">
        <v>137</v>
      </c>
      <c r="H19" s="38" t="s">
        <v>4791</v>
      </c>
      <c r="I19" s="36" t="s">
        <v>138</v>
      </c>
      <c r="J19" s="37" t="s">
        <v>44</v>
      </c>
      <c r="K19" s="39">
        <v>7</v>
      </c>
      <c r="L19" s="40" t="s">
        <v>139</v>
      </c>
      <c r="M19" s="36" t="s">
        <v>140</v>
      </c>
      <c r="N19" s="41"/>
      <c r="O19" s="45"/>
      <c r="P19" s="60"/>
      <c r="Q19" s="18"/>
      <c r="R19" s="18"/>
      <c r="S19" s="19"/>
      <c r="T19" s="19"/>
      <c r="U19" s="369"/>
      <c r="V19" s="2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20.25" customHeight="1" x14ac:dyDescent="0.3">
      <c r="A20" s="35">
        <v>17</v>
      </c>
      <c r="B20" s="35">
        <v>17</v>
      </c>
      <c r="C20" s="36" t="s">
        <v>141</v>
      </c>
      <c r="D20" s="36" t="s">
        <v>142</v>
      </c>
      <c r="E20" s="36" t="s">
        <v>143</v>
      </c>
      <c r="F20" s="37">
        <v>51347933063</v>
      </c>
      <c r="G20" s="36" t="s">
        <v>144</v>
      </c>
      <c r="H20" s="38" t="s">
        <v>4792</v>
      </c>
      <c r="I20" s="36" t="s">
        <v>145</v>
      </c>
      <c r="J20" s="36" t="s">
        <v>146</v>
      </c>
      <c r="K20" s="39">
        <v>6</v>
      </c>
      <c r="L20" s="40" t="s">
        <v>18</v>
      </c>
      <c r="M20" s="36" t="s">
        <v>147</v>
      </c>
      <c r="N20" s="41"/>
      <c r="O20" s="45"/>
      <c r="P20" s="18"/>
      <c r="Q20" s="18"/>
      <c r="R20" s="18"/>
      <c r="S20" s="19"/>
      <c r="T20" s="19"/>
      <c r="U20" s="369"/>
      <c r="V20" s="2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20.25" customHeight="1" x14ac:dyDescent="0.3">
      <c r="A21" s="43">
        <v>18</v>
      </c>
      <c r="B21" s="44">
        <v>18</v>
      </c>
      <c r="C21" s="36" t="s">
        <v>148</v>
      </c>
      <c r="D21" s="36" t="s">
        <v>149</v>
      </c>
      <c r="E21" s="36" t="s">
        <v>150</v>
      </c>
      <c r="F21" s="37">
        <v>17958386273</v>
      </c>
      <c r="G21" s="36" t="s">
        <v>151</v>
      </c>
      <c r="H21" s="38" t="s">
        <v>4793</v>
      </c>
      <c r="I21" s="36" t="s">
        <v>152</v>
      </c>
      <c r="J21" s="36" t="s">
        <v>153</v>
      </c>
      <c r="K21" s="39">
        <v>4</v>
      </c>
      <c r="L21" s="40" t="s">
        <v>154</v>
      </c>
      <c r="M21" s="36" t="s">
        <v>155</v>
      </c>
      <c r="N21" s="41"/>
      <c r="O21" s="45"/>
      <c r="P21" s="18"/>
      <c r="Q21" s="18"/>
      <c r="R21" s="18"/>
      <c r="S21" s="19"/>
      <c r="T21" s="19"/>
      <c r="U21" s="369"/>
      <c r="V21" s="2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20.25" customHeight="1" x14ac:dyDescent="0.3">
      <c r="A22" s="35">
        <v>19</v>
      </c>
      <c r="B22" s="35">
        <v>19</v>
      </c>
      <c r="C22" s="36" t="s">
        <v>156</v>
      </c>
      <c r="D22" s="36" t="s">
        <v>157</v>
      </c>
      <c r="E22" s="36" t="s">
        <v>158</v>
      </c>
      <c r="F22" s="52">
        <v>79633615830</v>
      </c>
      <c r="G22" s="53" t="s">
        <v>159</v>
      </c>
      <c r="H22" s="58" t="str">
        <f>HYPERLINK("mailto:ured@os-vladimir-nazor-pisarovina.skole.hr","ured@os-vladimir-nazor-pisarovina.skole.hr")</f>
        <v>ured@os-vladimir-nazor-pisarovina.skole.hr</v>
      </c>
      <c r="I22" s="36" t="s">
        <v>160</v>
      </c>
      <c r="J22" s="37"/>
      <c r="K22" s="39"/>
      <c r="L22" s="40" t="s">
        <v>161</v>
      </c>
      <c r="M22" s="61" t="s">
        <v>162</v>
      </c>
      <c r="N22" s="62"/>
      <c r="O22" s="51"/>
      <c r="P22" s="60"/>
      <c r="Q22" s="60"/>
      <c r="R22" s="18"/>
      <c r="S22" s="19"/>
      <c r="T22" s="19"/>
      <c r="U22" s="369"/>
      <c r="V22" s="2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20.25" customHeight="1" x14ac:dyDescent="0.3">
      <c r="A23" s="43">
        <v>20</v>
      </c>
      <c r="B23" s="44">
        <v>20</v>
      </c>
      <c r="C23" s="36" t="s">
        <v>163</v>
      </c>
      <c r="D23" s="36" t="s">
        <v>164</v>
      </c>
      <c r="E23" s="36" t="s">
        <v>165</v>
      </c>
      <c r="F23" s="37">
        <v>43364262870</v>
      </c>
      <c r="G23" s="36" t="s">
        <v>166</v>
      </c>
      <c r="H23" s="38" t="s">
        <v>167</v>
      </c>
      <c r="I23" s="36" t="s">
        <v>168</v>
      </c>
      <c r="J23" s="37" t="s">
        <v>52</v>
      </c>
      <c r="K23" s="39">
        <v>3</v>
      </c>
      <c r="L23" s="40" t="s">
        <v>105</v>
      </c>
      <c r="M23" s="36" t="s">
        <v>169</v>
      </c>
      <c r="N23" s="63"/>
      <c r="O23" s="64"/>
      <c r="P23" s="49"/>
      <c r="Q23" s="60"/>
      <c r="R23" s="18"/>
      <c r="S23" s="19"/>
      <c r="T23" s="19"/>
      <c r="U23" s="369"/>
      <c r="V23" s="2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20.25" customHeight="1" x14ac:dyDescent="0.3">
      <c r="A24" s="35">
        <v>21</v>
      </c>
      <c r="B24" s="35">
        <v>21</v>
      </c>
      <c r="C24" s="36" t="s">
        <v>170</v>
      </c>
      <c r="D24" s="36" t="s">
        <v>171</v>
      </c>
      <c r="E24" s="36" t="s">
        <v>172</v>
      </c>
      <c r="F24" s="57" t="s">
        <v>173</v>
      </c>
      <c r="G24" s="36" t="s">
        <v>174</v>
      </c>
      <c r="H24" s="46" t="s">
        <v>175</v>
      </c>
      <c r="I24" s="36" t="s">
        <v>87</v>
      </c>
      <c r="J24" s="37" t="s">
        <v>176</v>
      </c>
      <c r="K24" s="39">
        <v>8</v>
      </c>
      <c r="L24" s="40" t="s">
        <v>89</v>
      </c>
      <c r="M24" s="36" t="s">
        <v>177</v>
      </c>
      <c r="N24" s="50"/>
      <c r="O24" s="51"/>
      <c r="P24" s="18"/>
      <c r="Q24" s="18"/>
      <c r="R24" s="18"/>
      <c r="S24" s="19"/>
      <c r="T24" s="19"/>
      <c r="U24" s="369"/>
      <c r="V24" s="2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20.25" customHeight="1" x14ac:dyDescent="0.3">
      <c r="A25" s="43">
        <v>22</v>
      </c>
      <c r="B25" s="44">
        <v>22</v>
      </c>
      <c r="C25" s="36" t="s">
        <v>178</v>
      </c>
      <c r="D25" s="36" t="s">
        <v>179</v>
      </c>
      <c r="E25" s="36" t="s">
        <v>180</v>
      </c>
      <c r="F25" s="56">
        <v>22113724208</v>
      </c>
      <c r="G25" s="36" t="s">
        <v>181</v>
      </c>
      <c r="H25" s="38" t="s">
        <v>4794</v>
      </c>
      <c r="I25" s="36" t="s">
        <v>145</v>
      </c>
      <c r="J25" s="36" t="s">
        <v>146</v>
      </c>
      <c r="K25" s="39">
        <v>4</v>
      </c>
      <c r="L25" s="40" t="s">
        <v>18</v>
      </c>
      <c r="M25" s="36" t="s">
        <v>182</v>
      </c>
      <c r="N25" s="41"/>
      <c r="O25" s="45"/>
      <c r="P25" s="18"/>
      <c r="Q25" s="18"/>
      <c r="R25" s="18"/>
      <c r="S25" s="19"/>
      <c r="T25" s="19"/>
      <c r="U25" s="369"/>
      <c r="V25" s="24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20.25" customHeight="1" x14ac:dyDescent="0.3">
      <c r="A26" s="35">
        <v>23</v>
      </c>
      <c r="B26" s="35">
        <v>23</v>
      </c>
      <c r="C26" s="36" t="s">
        <v>183</v>
      </c>
      <c r="D26" s="36" t="s">
        <v>184</v>
      </c>
      <c r="E26" s="36" t="s">
        <v>185</v>
      </c>
      <c r="F26" s="37">
        <v>32251441747</v>
      </c>
      <c r="G26" s="36" t="s">
        <v>186</v>
      </c>
      <c r="H26" s="65" t="s">
        <v>187</v>
      </c>
      <c r="I26" s="36" t="s">
        <v>188</v>
      </c>
      <c r="J26" s="36" t="s">
        <v>189</v>
      </c>
      <c r="K26" s="39">
        <v>6</v>
      </c>
      <c r="L26" s="40" t="s">
        <v>190</v>
      </c>
      <c r="M26" s="36" t="s">
        <v>191</v>
      </c>
      <c r="N26" s="47"/>
      <c r="O26" s="45"/>
      <c r="P26" s="49"/>
      <c r="Q26" s="18"/>
      <c r="R26" s="18"/>
      <c r="S26" s="19"/>
      <c r="T26" s="19"/>
      <c r="U26" s="369"/>
      <c r="V26" s="24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20.25" customHeight="1" x14ac:dyDescent="0.3">
      <c r="A27" s="43">
        <v>24</v>
      </c>
      <c r="B27" s="44">
        <v>24</v>
      </c>
      <c r="C27" s="36" t="s">
        <v>192</v>
      </c>
      <c r="D27" s="36" t="s">
        <v>193</v>
      </c>
      <c r="E27" s="36" t="s">
        <v>194</v>
      </c>
      <c r="F27" s="37">
        <v>69120139439</v>
      </c>
      <c r="G27" s="36" t="s">
        <v>195</v>
      </c>
      <c r="H27" s="66" t="s">
        <v>4795</v>
      </c>
      <c r="I27" s="36" t="s">
        <v>188</v>
      </c>
      <c r="J27" s="37" t="s">
        <v>196</v>
      </c>
      <c r="K27" s="39">
        <v>4</v>
      </c>
      <c r="L27" s="40" t="s">
        <v>197</v>
      </c>
      <c r="M27" s="36" t="s">
        <v>198</v>
      </c>
      <c r="N27" s="59"/>
      <c r="O27" s="51"/>
      <c r="P27" s="49"/>
      <c r="Q27" s="18"/>
      <c r="R27" s="18"/>
      <c r="S27" s="19"/>
      <c r="T27" s="19"/>
      <c r="U27" s="369"/>
      <c r="V27" s="2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20.25" customHeight="1" x14ac:dyDescent="0.3">
      <c r="A28" s="35">
        <v>25</v>
      </c>
      <c r="B28" s="35">
        <v>25</v>
      </c>
      <c r="C28" s="36" t="s">
        <v>199</v>
      </c>
      <c r="D28" s="36" t="s">
        <v>200</v>
      </c>
      <c r="E28" s="36" t="s">
        <v>201</v>
      </c>
      <c r="F28" s="37">
        <v>79101135706</v>
      </c>
      <c r="G28" s="36" t="s">
        <v>202</v>
      </c>
      <c r="H28" s="38" t="s">
        <v>4796</v>
      </c>
      <c r="I28" s="36" t="s">
        <v>145</v>
      </c>
      <c r="J28" s="36" t="s">
        <v>146</v>
      </c>
      <c r="K28" s="39">
        <v>6</v>
      </c>
      <c r="L28" s="40" t="s">
        <v>154</v>
      </c>
      <c r="M28" s="36" t="s">
        <v>203</v>
      </c>
      <c r="N28" s="41"/>
      <c r="O28" s="45"/>
      <c r="P28" s="18"/>
      <c r="Q28" s="18"/>
      <c r="R28" s="18"/>
      <c r="S28" s="19"/>
      <c r="T28" s="19"/>
      <c r="U28" s="369"/>
      <c r="V28" s="2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20.25" customHeight="1" x14ac:dyDescent="0.3">
      <c r="A29" s="43">
        <v>26</v>
      </c>
      <c r="B29" s="44">
        <v>26</v>
      </c>
      <c r="C29" s="36" t="s">
        <v>204</v>
      </c>
      <c r="D29" s="36" t="s">
        <v>205</v>
      </c>
      <c r="E29" s="36" t="s">
        <v>206</v>
      </c>
      <c r="F29" s="37">
        <v>58957365765</v>
      </c>
      <c r="G29" s="36" t="s">
        <v>207</v>
      </c>
      <c r="H29" s="38" t="s">
        <v>4781</v>
      </c>
      <c r="I29" s="36" t="s">
        <v>208</v>
      </c>
      <c r="J29" s="36" t="s">
        <v>119</v>
      </c>
      <c r="K29" s="39">
        <v>8</v>
      </c>
      <c r="L29" s="40" t="s">
        <v>209</v>
      </c>
      <c r="M29" s="36" t="s">
        <v>210</v>
      </c>
      <c r="N29" s="41"/>
      <c r="O29" s="45"/>
      <c r="P29" s="49"/>
      <c r="Q29" s="18"/>
      <c r="R29" s="67"/>
      <c r="S29" s="19"/>
      <c r="T29" s="19"/>
      <c r="U29" s="369"/>
      <c r="V29" s="2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20.25" customHeight="1" x14ac:dyDescent="0.3">
      <c r="A30" s="35">
        <v>27</v>
      </c>
      <c r="B30" s="35">
        <v>27</v>
      </c>
      <c r="C30" s="36" t="s">
        <v>211</v>
      </c>
      <c r="D30" s="36" t="s">
        <v>212</v>
      </c>
      <c r="E30" s="36" t="s">
        <v>213</v>
      </c>
      <c r="F30" s="37">
        <v>96080500506</v>
      </c>
      <c r="G30" s="36" t="s">
        <v>214</v>
      </c>
      <c r="H30" s="38" t="s">
        <v>4797</v>
      </c>
      <c r="I30" s="36" t="s">
        <v>215</v>
      </c>
      <c r="J30" s="36" t="s">
        <v>189</v>
      </c>
      <c r="K30" s="39">
        <v>4</v>
      </c>
      <c r="L30" s="40" t="s">
        <v>18</v>
      </c>
      <c r="M30" s="36" t="s">
        <v>216</v>
      </c>
      <c r="N30" s="41"/>
      <c r="O30" s="51"/>
      <c r="P30" s="18"/>
      <c r="Q30" s="18"/>
      <c r="R30" s="18"/>
      <c r="S30" s="19"/>
      <c r="T30" s="19"/>
      <c r="U30" s="369"/>
      <c r="V30" s="2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20.25" customHeight="1" x14ac:dyDescent="0.3">
      <c r="A31" s="43">
        <v>28</v>
      </c>
      <c r="B31" s="44">
        <v>28</v>
      </c>
      <c r="C31" s="36" t="s">
        <v>217</v>
      </c>
      <c r="D31" s="36" t="s">
        <v>218</v>
      </c>
      <c r="E31" s="36" t="s">
        <v>219</v>
      </c>
      <c r="F31" s="37">
        <v>43773677601</v>
      </c>
      <c r="G31" s="36" t="s">
        <v>220</v>
      </c>
      <c r="H31" s="38" t="s">
        <v>4798</v>
      </c>
      <c r="I31" s="36" t="s">
        <v>221</v>
      </c>
      <c r="J31" s="36" t="s">
        <v>189</v>
      </c>
      <c r="K31" s="39">
        <v>11</v>
      </c>
      <c r="L31" s="40" t="s">
        <v>222</v>
      </c>
      <c r="M31" s="36" t="s">
        <v>223</v>
      </c>
      <c r="N31" s="41"/>
      <c r="O31" s="45"/>
      <c r="P31" s="49"/>
      <c r="Q31" s="18"/>
      <c r="R31" s="67"/>
      <c r="S31" s="19"/>
      <c r="T31" s="19"/>
      <c r="U31" s="369"/>
      <c r="V31" s="2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20.25" customHeight="1" x14ac:dyDescent="0.3">
      <c r="A32" s="35">
        <v>29</v>
      </c>
      <c r="B32" s="35">
        <v>29</v>
      </c>
      <c r="C32" s="36" t="s">
        <v>224</v>
      </c>
      <c r="D32" s="36" t="s">
        <v>225</v>
      </c>
      <c r="E32" s="36" t="s">
        <v>226</v>
      </c>
      <c r="F32" s="37">
        <v>84055768255</v>
      </c>
      <c r="G32" s="36" t="s">
        <v>227</v>
      </c>
      <c r="H32" s="38" t="s">
        <v>4799</v>
      </c>
      <c r="I32" s="36" t="s">
        <v>145</v>
      </c>
      <c r="J32" s="36" t="s">
        <v>146</v>
      </c>
      <c r="K32" s="39">
        <v>5</v>
      </c>
      <c r="L32" s="40" t="s">
        <v>18</v>
      </c>
      <c r="M32" s="36" t="s">
        <v>228</v>
      </c>
      <c r="N32" s="50"/>
      <c r="O32" s="45"/>
      <c r="P32" s="18"/>
      <c r="Q32" s="18"/>
      <c r="R32" s="68"/>
      <c r="S32" s="19"/>
      <c r="T32" s="19"/>
      <c r="U32" s="369"/>
      <c r="V32" s="24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40" ht="20.25" customHeight="1" x14ac:dyDescent="0.3">
      <c r="A33" s="43">
        <v>30</v>
      </c>
      <c r="B33" s="44">
        <v>30</v>
      </c>
      <c r="C33" s="36" t="s">
        <v>229</v>
      </c>
      <c r="D33" s="36" t="s">
        <v>230</v>
      </c>
      <c r="E33" s="36" t="s">
        <v>231</v>
      </c>
      <c r="F33" s="37">
        <v>75150034608</v>
      </c>
      <c r="G33" s="36" t="s">
        <v>232</v>
      </c>
      <c r="H33" s="38" t="s">
        <v>233</v>
      </c>
      <c r="I33" s="36" t="s">
        <v>25</v>
      </c>
      <c r="J33" s="36" t="s">
        <v>26</v>
      </c>
      <c r="K33" s="39">
        <v>3</v>
      </c>
      <c r="L33" s="40" t="s">
        <v>27</v>
      </c>
      <c r="M33" s="36" t="s">
        <v>234</v>
      </c>
      <c r="N33" s="50"/>
      <c r="O33" s="45"/>
      <c r="P33" s="18"/>
      <c r="Q33" s="18"/>
      <c r="R33" s="67"/>
      <c r="S33" s="19"/>
      <c r="T33" s="19"/>
      <c r="U33" s="369"/>
      <c r="V33" s="24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40" ht="20.25" customHeight="1" x14ac:dyDescent="0.3">
      <c r="A34" s="35">
        <v>31</v>
      </c>
      <c r="B34" s="35">
        <v>31</v>
      </c>
      <c r="C34" s="36" t="s">
        <v>235</v>
      </c>
      <c r="D34" s="61" t="s">
        <v>236</v>
      </c>
      <c r="E34" s="36" t="s">
        <v>237</v>
      </c>
      <c r="F34" s="37">
        <v>24472898565</v>
      </c>
      <c r="G34" s="36" t="s">
        <v>238</v>
      </c>
      <c r="H34" s="69" t="s">
        <v>4800</v>
      </c>
      <c r="I34" s="36" t="s">
        <v>125</v>
      </c>
      <c r="J34" s="36" t="s">
        <v>239</v>
      </c>
      <c r="K34" s="39">
        <v>9</v>
      </c>
      <c r="L34" s="40" t="s">
        <v>240</v>
      </c>
      <c r="M34" s="36" t="s">
        <v>241</v>
      </c>
      <c r="N34" s="41"/>
      <c r="O34" s="45"/>
      <c r="P34" s="18"/>
      <c r="Q34" s="18"/>
      <c r="R34" s="18"/>
      <c r="S34" s="19"/>
      <c r="T34" s="19"/>
      <c r="U34" s="369"/>
      <c r="V34" s="2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40" ht="20.25" customHeight="1" x14ac:dyDescent="0.3">
      <c r="A35" s="43">
        <v>32</v>
      </c>
      <c r="B35" s="44">
        <v>32</v>
      </c>
      <c r="C35" s="36" t="s">
        <v>242</v>
      </c>
      <c r="D35" s="36" t="s">
        <v>243</v>
      </c>
      <c r="E35" s="36" t="s">
        <v>244</v>
      </c>
      <c r="F35" s="37">
        <v>18880601256</v>
      </c>
      <c r="G35" s="36" t="s">
        <v>245</v>
      </c>
      <c r="H35" s="70" t="s">
        <v>246</v>
      </c>
      <c r="I35" s="36" t="s">
        <v>247</v>
      </c>
      <c r="J35" s="36" t="s">
        <v>248</v>
      </c>
      <c r="K35" s="39">
        <v>4</v>
      </c>
      <c r="L35" s="40" t="s">
        <v>249</v>
      </c>
      <c r="M35" s="36" t="s">
        <v>250</v>
      </c>
      <c r="N35" s="41"/>
      <c r="O35" s="45"/>
      <c r="P35" s="71"/>
      <c r="Q35" s="18"/>
      <c r="R35" s="18"/>
      <c r="S35" s="19"/>
      <c r="T35" s="19"/>
      <c r="U35" s="369"/>
      <c r="V35" s="2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40" ht="20.25" customHeight="1" x14ac:dyDescent="0.3">
      <c r="A36" s="35">
        <v>33</v>
      </c>
      <c r="B36" s="35">
        <v>33</v>
      </c>
      <c r="C36" s="36" t="s">
        <v>251</v>
      </c>
      <c r="D36" s="36" t="s">
        <v>252</v>
      </c>
      <c r="E36" s="36" t="s">
        <v>253</v>
      </c>
      <c r="F36" s="37">
        <v>63030148683</v>
      </c>
      <c r="G36" s="36" t="s">
        <v>254</v>
      </c>
      <c r="H36" s="38" t="s">
        <v>4801</v>
      </c>
      <c r="I36" s="36" t="s">
        <v>255</v>
      </c>
      <c r="J36" s="36" t="s">
        <v>256</v>
      </c>
      <c r="K36" s="39">
        <v>3</v>
      </c>
      <c r="L36" s="40" t="s">
        <v>154</v>
      </c>
      <c r="M36" s="36" t="s">
        <v>257</v>
      </c>
      <c r="N36" s="41"/>
      <c r="O36" s="51"/>
      <c r="P36" s="18"/>
      <c r="Q36" s="18"/>
      <c r="R36" s="18"/>
      <c r="S36" s="19"/>
      <c r="T36" s="19"/>
      <c r="U36" s="369"/>
      <c r="V36" s="2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40" ht="20.25" customHeight="1" x14ac:dyDescent="0.3">
      <c r="A37" s="43">
        <v>34</v>
      </c>
      <c r="B37" s="44">
        <v>34</v>
      </c>
      <c r="C37" s="36" t="s">
        <v>258</v>
      </c>
      <c r="D37" s="36" t="s">
        <v>259</v>
      </c>
      <c r="E37" s="72" t="s">
        <v>260</v>
      </c>
      <c r="F37" s="37">
        <v>68705361830</v>
      </c>
      <c r="G37" s="36" t="s">
        <v>261</v>
      </c>
      <c r="H37" s="70" t="s">
        <v>262</v>
      </c>
      <c r="I37" s="36" t="s">
        <v>263</v>
      </c>
      <c r="J37" s="36" t="s">
        <v>264</v>
      </c>
      <c r="K37" s="39">
        <v>4</v>
      </c>
      <c r="L37" s="40" t="s">
        <v>89</v>
      </c>
      <c r="M37" s="36" t="s">
        <v>265</v>
      </c>
      <c r="N37" s="41"/>
      <c r="O37" s="45"/>
      <c r="P37" s="18"/>
      <c r="Q37" s="18"/>
      <c r="R37" s="18"/>
      <c r="S37" s="19"/>
      <c r="T37" s="19"/>
      <c r="U37" s="369"/>
      <c r="V37" s="2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40" ht="20.25" customHeight="1" x14ac:dyDescent="0.3">
      <c r="A38" s="35">
        <v>35</v>
      </c>
      <c r="B38" s="35">
        <v>35</v>
      </c>
      <c r="C38" s="36" t="s">
        <v>266</v>
      </c>
      <c r="D38" s="36" t="s">
        <v>267</v>
      </c>
      <c r="E38" s="72" t="s">
        <v>268</v>
      </c>
      <c r="F38" s="48" t="s">
        <v>269</v>
      </c>
      <c r="G38" s="36" t="s">
        <v>270</v>
      </c>
      <c r="H38" s="46" t="s">
        <v>271</v>
      </c>
      <c r="I38" s="36" t="s">
        <v>69</v>
      </c>
      <c r="J38" s="37" t="s">
        <v>70</v>
      </c>
      <c r="K38" s="39">
        <v>3</v>
      </c>
      <c r="L38" s="40" t="s">
        <v>71</v>
      </c>
      <c r="M38" s="36" t="s">
        <v>272</v>
      </c>
      <c r="N38" s="41"/>
      <c r="O38" s="51"/>
      <c r="P38" s="18"/>
      <c r="Q38" s="18"/>
      <c r="R38" s="18"/>
      <c r="S38" s="19"/>
      <c r="T38" s="19"/>
      <c r="U38" s="369"/>
      <c r="V38" s="24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3"/>
      <c r="AM38" s="3"/>
      <c r="AN38" s="3"/>
    </row>
    <row r="39" spans="1:40" ht="20.25" customHeight="1" x14ac:dyDescent="0.3">
      <c r="A39" s="43">
        <v>36</v>
      </c>
      <c r="B39" s="44">
        <v>36</v>
      </c>
      <c r="C39" s="36" t="s">
        <v>273</v>
      </c>
      <c r="D39" s="73" t="s">
        <v>274</v>
      </c>
      <c r="E39" s="61" t="s">
        <v>275</v>
      </c>
      <c r="F39" s="74" t="s">
        <v>276</v>
      </c>
      <c r="G39" s="36" t="s">
        <v>277</v>
      </c>
      <c r="H39" s="46" t="s">
        <v>278</v>
      </c>
      <c r="I39" s="36" t="s">
        <v>87</v>
      </c>
      <c r="J39" s="37" t="s">
        <v>88</v>
      </c>
      <c r="K39" s="39">
        <v>10</v>
      </c>
      <c r="L39" s="40" t="s">
        <v>89</v>
      </c>
      <c r="M39" s="36" t="s">
        <v>279</v>
      </c>
      <c r="N39" s="47"/>
      <c r="O39" s="51"/>
      <c r="P39" s="18"/>
      <c r="Q39" s="18"/>
      <c r="R39" s="18"/>
      <c r="S39" s="19"/>
      <c r="T39" s="19"/>
      <c r="U39" s="369"/>
      <c r="V39" s="2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40" ht="20.25" customHeight="1" x14ac:dyDescent="0.3">
      <c r="A40" s="35">
        <v>37</v>
      </c>
      <c r="B40" s="35">
        <v>37</v>
      </c>
      <c r="C40" s="36" t="s">
        <v>280</v>
      </c>
      <c r="D40" s="73" t="s">
        <v>281</v>
      </c>
      <c r="E40" s="75" t="s">
        <v>282</v>
      </c>
      <c r="F40" s="74" t="s">
        <v>283</v>
      </c>
      <c r="G40" s="75" t="s">
        <v>284</v>
      </c>
      <c r="H40" s="46" t="s">
        <v>285</v>
      </c>
      <c r="I40" s="36" t="s">
        <v>286</v>
      </c>
      <c r="J40" s="37" t="s">
        <v>287</v>
      </c>
      <c r="K40" s="39">
        <v>4</v>
      </c>
      <c r="L40" s="40" t="s">
        <v>36</v>
      </c>
      <c r="M40" s="36" t="s">
        <v>288</v>
      </c>
      <c r="N40" s="47"/>
      <c r="O40" s="51"/>
      <c r="P40" s="18"/>
      <c r="Q40" s="18"/>
      <c r="R40" s="18"/>
      <c r="S40" s="19"/>
      <c r="T40" s="19"/>
      <c r="U40" s="369"/>
      <c r="V40" s="2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40" ht="20.25" customHeight="1" x14ac:dyDescent="0.3">
      <c r="A41" s="43">
        <v>38</v>
      </c>
      <c r="B41" s="44">
        <v>38</v>
      </c>
      <c r="C41" s="36" t="s">
        <v>289</v>
      </c>
      <c r="D41" s="73" t="s">
        <v>290</v>
      </c>
      <c r="E41" s="76" t="s">
        <v>291</v>
      </c>
      <c r="F41" s="77">
        <v>28129388615</v>
      </c>
      <c r="G41" s="36" t="s">
        <v>292</v>
      </c>
      <c r="H41" s="38" t="s">
        <v>4802</v>
      </c>
      <c r="I41" s="36" t="s">
        <v>293</v>
      </c>
      <c r="J41" s="36" t="s">
        <v>119</v>
      </c>
      <c r="K41" s="39">
        <v>5</v>
      </c>
      <c r="L41" s="40" t="s">
        <v>18</v>
      </c>
      <c r="M41" s="36" t="s">
        <v>294</v>
      </c>
      <c r="N41" s="78"/>
      <c r="O41" s="51"/>
      <c r="P41" s="49"/>
      <c r="Q41" s="18"/>
      <c r="R41" s="18"/>
      <c r="S41" s="19"/>
      <c r="T41" s="19"/>
      <c r="U41" s="369"/>
      <c r="V41" s="2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40" ht="20.25" customHeight="1" x14ac:dyDescent="0.3">
      <c r="A42" s="35">
        <v>39</v>
      </c>
      <c r="B42" s="35">
        <v>39</v>
      </c>
      <c r="C42" s="36" t="s">
        <v>295</v>
      </c>
      <c r="D42" s="53" t="s">
        <v>296</v>
      </c>
      <c r="E42" s="79" t="s">
        <v>297</v>
      </c>
      <c r="F42" s="77">
        <v>32530962169</v>
      </c>
      <c r="G42" s="53" t="s">
        <v>298</v>
      </c>
      <c r="H42" s="58" t="s">
        <v>299</v>
      </c>
      <c r="I42" s="53" t="s">
        <v>69</v>
      </c>
      <c r="J42" s="36" t="s">
        <v>70</v>
      </c>
      <c r="K42" s="39">
        <v>8</v>
      </c>
      <c r="L42" s="40" t="s">
        <v>62</v>
      </c>
      <c r="M42" s="80" t="s">
        <v>300</v>
      </c>
      <c r="N42" s="81"/>
      <c r="O42" s="82"/>
      <c r="P42" s="18"/>
      <c r="Q42" s="18"/>
      <c r="R42" s="18"/>
      <c r="S42" s="19"/>
      <c r="T42" s="19"/>
      <c r="U42" s="369"/>
      <c r="V42" s="2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40" ht="20.25" customHeight="1" x14ac:dyDescent="0.3">
      <c r="A43" s="43">
        <v>40</v>
      </c>
      <c r="B43" s="44">
        <v>40</v>
      </c>
      <c r="C43" s="36" t="s">
        <v>301</v>
      </c>
      <c r="D43" s="53" t="s">
        <v>302</v>
      </c>
      <c r="E43" s="79" t="s">
        <v>303</v>
      </c>
      <c r="F43" s="77">
        <v>54154274638</v>
      </c>
      <c r="G43" s="53" t="s">
        <v>304</v>
      </c>
      <c r="H43" s="54" t="s">
        <v>305</v>
      </c>
      <c r="I43" s="53" t="s">
        <v>306</v>
      </c>
      <c r="J43" s="36" t="s">
        <v>307</v>
      </c>
      <c r="K43" s="39">
        <v>2</v>
      </c>
      <c r="L43" s="40" t="s">
        <v>308</v>
      </c>
      <c r="M43" s="80" t="s">
        <v>309</v>
      </c>
      <c r="N43" s="41"/>
      <c r="O43" s="51"/>
      <c r="P43" s="18"/>
      <c r="Q43" s="18"/>
      <c r="R43" s="18"/>
      <c r="S43" s="19"/>
      <c r="T43" s="19"/>
      <c r="U43" s="369"/>
      <c r="V43" s="2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40" ht="20.25" customHeight="1" x14ac:dyDescent="0.3">
      <c r="A44" s="35">
        <v>41</v>
      </c>
      <c r="B44" s="35">
        <v>41</v>
      </c>
      <c r="C44" s="36" t="s">
        <v>310</v>
      </c>
      <c r="D44" s="73" t="s">
        <v>311</v>
      </c>
      <c r="E44" s="83" t="s">
        <v>312</v>
      </c>
      <c r="F44" s="77">
        <v>49654192521</v>
      </c>
      <c r="G44" s="36" t="s">
        <v>313</v>
      </c>
      <c r="H44" s="46" t="s">
        <v>314</v>
      </c>
      <c r="I44" s="36" t="s">
        <v>315</v>
      </c>
      <c r="J44" s="36" t="s">
        <v>189</v>
      </c>
      <c r="K44" s="39">
        <v>6</v>
      </c>
      <c r="L44" s="40" t="s">
        <v>316</v>
      </c>
      <c r="M44" s="36" t="s">
        <v>317</v>
      </c>
      <c r="N44" s="41"/>
      <c r="O44" s="51"/>
      <c r="P44" s="18"/>
      <c r="Q44" s="18"/>
      <c r="R44" s="18"/>
      <c r="S44" s="19"/>
      <c r="T44" s="19"/>
      <c r="U44" s="369"/>
      <c r="V44" s="2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40" ht="20.25" customHeight="1" x14ac:dyDescent="0.3">
      <c r="A45" s="43">
        <v>42</v>
      </c>
      <c r="B45" s="44">
        <v>42</v>
      </c>
      <c r="C45" s="36" t="s">
        <v>318</v>
      </c>
      <c r="D45" s="36" t="s">
        <v>319</v>
      </c>
      <c r="E45" s="84" t="s">
        <v>320</v>
      </c>
      <c r="F45" s="37">
        <v>40011714464</v>
      </c>
      <c r="G45" s="36" t="s">
        <v>321</v>
      </c>
      <c r="H45" s="38" t="s">
        <v>4803</v>
      </c>
      <c r="I45" s="36" t="s">
        <v>322</v>
      </c>
      <c r="J45" s="36" t="s">
        <v>119</v>
      </c>
      <c r="K45" s="39">
        <v>2</v>
      </c>
      <c r="L45" s="40" t="s">
        <v>18</v>
      </c>
      <c r="M45" s="36" t="s">
        <v>323</v>
      </c>
      <c r="N45" s="41"/>
      <c r="O45" s="45"/>
      <c r="P45" s="18"/>
      <c r="Q45" s="18"/>
      <c r="R45" s="18"/>
      <c r="S45" s="19"/>
      <c r="T45" s="19"/>
      <c r="U45" s="369"/>
      <c r="V45" s="2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40" ht="20.25" customHeight="1" x14ac:dyDescent="0.3">
      <c r="A46" s="35">
        <v>43</v>
      </c>
      <c r="B46" s="35">
        <v>43</v>
      </c>
      <c r="C46" s="36" t="s">
        <v>324</v>
      </c>
      <c r="D46" s="36" t="s">
        <v>325</v>
      </c>
      <c r="E46" s="36" t="s">
        <v>326</v>
      </c>
      <c r="F46" s="37">
        <v>18993083392</v>
      </c>
      <c r="G46" s="36" t="s">
        <v>327</v>
      </c>
      <c r="H46" s="38" t="s">
        <v>4804</v>
      </c>
      <c r="I46" s="36" t="s">
        <v>328</v>
      </c>
      <c r="J46" s="36" t="s">
        <v>329</v>
      </c>
      <c r="K46" s="39">
        <v>5</v>
      </c>
      <c r="L46" s="15" t="s">
        <v>330</v>
      </c>
      <c r="M46" s="36" t="s">
        <v>331</v>
      </c>
      <c r="N46" s="41"/>
      <c r="O46" s="45"/>
      <c r="P46" s="18"/>
      <c r="Q46" s="18"/>
      <c r="R46" s="18"/>
      <c r="S46" s="19"/>
      <c r="T46" s="19"/>
      <c r="U46" s="369"/>
      <c r="V46" s="2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40" ht="20.25" customHeight="1" x14ac:dyDescent="0.3">
      <c r="A47" s="43">
        <v>44</v>
      </c>
      <c r="B47" s="44">
        <v>44</v>
      </c>
      <c r="C47" s="36" t="s">
        <v>332</v>
      </c>
      <c r="D47" s="36" t="s">
        <v>333</v>
      </c>
      <c r="E47" s="36" t="s">
        <v>334</v>
      </c>
      <c r="F47" s="37">
        <v>74844839446</v>
      </c>
      <c r="G47" s="36" t="s">
        <v>335</v>
      </c>
      <c r="H47" s="38" t="str">
        <f>HYPERLINK("mailto:skola@os-jzorica-dugo-selo.skole.hr","skola@os-jzorica-dugo-selo.skole.hr")</f>
        <v>skola@os-jzorica-dugo-selo.skole.hr</v>
      </c>
      <c r="I47" s="36" t="s">
        <v>336</v>
      </c>
      <c r="J47" s="36" t="s">
        <v>337</v>
      </c>
      <c r="K47" s="39">
        <v>6</v>
      </c>
      <c r="L47" s="15" t="s">
        <v>161</v>
      </c>
      <c r="M47" s="85" t="s">
        <v>338</v>
      </c>
      <c r="N47" s="86"/>
      <c r="O47" s="87"/>
      <c r="P47" s="18"/>
      <c r="Q47" s="18"/>
      <c r="R47" s="18"/>
      <c r="S47" s="19"/>
      <c r="T47" s="19"/>
      <c r="U47" s="369"/>
      <c r="V47" s="2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40" ht="40.5" customHeight="1" x14ac:dyDescent="0.3">
      <c r="A48" s="35"/>
      <c r="B48" s="35"/>
      <c r="C48" s="377" t="s">
        <v>339</v>
      </c>
      <c r="D48" s="37"/>
      <c r="E48" s="37"/>
      <c r="F48" s="37"/>
      <c r="G48" s="37"/>
      <c r="H48" s="88"/>
      <c r="I48" s="37"/>
      <c r="J48" s="37"/>
      <c r="K48" s="39"/>
      <c r="L48" s="14"/>
      <c r="M48" s="37"/>
      <c r="N48" s="89"/>
      <c r="O48" s="90"/>
      <c r="P48" s="18"/>
      <c r="Q48" s="18"/>
      <c r="R48" s="18"/>
      <c r="S48" s="19"/>
      <c r="T48" s="19"/>
      <c r="U48" s="369"/>
      <c r="V48" s="2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40" ht="19.5" customHeight="1" x14ac:dyDescent="0.3">
      <c r="A49" s="35">
        <v>45</v>
      </c>
      <c r="B49" s="35">
        <v>1</v>
      </c>
      <c r="C49" s="367" t="s">
        <v>340</v>
      </c>
      <c r="D49" s="36" t="s">
        <v>341</v>
      </c>
      <c r="E49" s="36" t="s">
        <v>342</v>
      </c>
      <c r="F49" s="37">
        <v>27514975394</v>
      </c>
      <c r="G49" s="36" t="s">
        <v>343</v>
      </c>
      <c r="H49" s="38" t="s">
        <v>4805</v>
      </c>
      <c r="I49" s="36" t="s">
        <v>328</v>
      </c>
      <c r="J49" s="36" t="s">
        <v>344</v>
      </c>
      <c r="K49" s="39">
        <v>5</v>
      </c>
      <c r="L49" s="40" t="s">
        <v>330</v>
      </c>
      <c r="M49" s="36" t="s">
        <v>345</v>
      </c>
      <c r="N49" s="91"/>
      <c r="O49" s="92"/>
      <c r="P49" s="49"/>
      <c r="Q49" s="18"/>
      <c r="R49" s="18"/>
      <c r="S49" s="19"/>
      <c r="T49" s="19"/>
      <c r="U49" s="369"/>
      <c r="V49" s="2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40" ht="20.25" customHeight="1" x14ac:dyDescent="0.3">
      <c r="A50" s="35">
        <v>46</v>
      </c>
      <c r="B50" s="35">
        <v>2</v>
      </c>
      <c r="C50" s="36" t="s">
        <v>346</v>
      </c>
      <c r="D50" s="36" t="s">
        <v>347</v>
      </c>
      <c r="E50" s="36" t="s">
        <v>348</v>
      </c>
      <c r="F50" s="37">
        <v>31647438883</v>
      </c>
      <c r="G50" s="36" t="s">
        <v>349</v>
      </c>
      <c r="H50" s="38" t="s">
        <v>4806</v>
      </c>
      <c r="I50" s="36" t="s">
        <v>350</v>
      </c>
      <c r="J50" s="36" t="s">
        <v>351</v>
      </c>
      <c r="K50" s="39">
        <v>4</v>
      </c>
      <c r="L50" s="40" t="s">
        <v>154</v>
      </c>
      <c r="M50" s="36" t="s">
        <v>352</v>
      </c>
      <c r="N50" s="91"/>
      <c r="O50" s="92"/>
      <c r="P50" s="93"/>
      <c r="Q50" s="18"/>
      <c r="R50" s="18"/>
      <c r="S50" s="19"/>
      <c r="T50" s="19"/>
      <c r="U50" s="369"/>
      <c r="V50" s="2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40" ht="20.25" customHeight="1" x14ac:dyDescent="0.3">
      <c r="A51" s="35">
        <v>47</v>
      </c>
      <c r="B51" s="35">
        <v>3</v>
      </c>
      <c r="C51" s="36" t="s">
        <v>353</v>
      </c>
      <c r="D51" s="36" t="s">
        <v>354</v>
      </c>
      <c r="E51" s="36" t="s">
        <v>355</v>
      </c>
      <c r="F51" s="48" t="s">
        <v>356</v>
      </c>
      <c r="G51" s="37"/>
      <c r="H51" s="38" t="s">
        <v>4807</v>
      </c>
      <c r="I51" s="36" t="s">
        <v>328</v>
      </c>
      <c r="J51" s="36" t="s">
        <v>344</v>
      </c>
      <c r="K51" s="39">
        <v>6</v>
      </c>
      <c r="L51" s="40" t="s">
        <v>330</v>
      </c>
      <c r="M51" s="36"/>
      <c r="N51" s="94"/>
      <c r="O51" s="90"/>
      <c r="P51" s="93"/>
      <c r="Q51" s="18"/>
      <c r="R51" s="18"/>
      <c r="S51" s="19"/>
      <c r="T51" s="19"/>
      <c r="U51" s="369"/>
      <c r="V51" s="2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40" ht="20.25" customHeight="1" x14ac:dyDescent="0.3">
      <c r="A52" s="35">
        <v>48</v>
      </c>
      <c r="B52" s="35">
        <v>4</v>
      </c>
      <c r="C52" s="36" t="s">
        <v>357</v>
      </c>
      <c r="D52" s="36" t="s">
        <v>358</v>
      </c>
      <c r="E52" s="36" t="s">
        <v>359</v>
      </c>
      <c r="F52" s="37">
        <v>28425262208</v>
      </c>
      <c r="G52" s="36" t="s">
        <v>360</v>
      </c>
      <c r="H52" s="38" t="s">
        <v>361</v>
      </c>
      <c r="I52" s="36" t="s">
        <v>188</v>
      </c>
      <c r="J52" s="36" t="s">
        <v>119</v>
      </c>
      <c r="K52" s="39">
        <v>4</v>
      </c>
      <c r="L52" s="40" t="s">
        <v>222</v>
      </c>
      <c r="M52" s="36" t="s">
        <v>362</v>
      </c>
      <c r="N52" s="91"/>
      <c r="O52" s="16"/>
      <c r="P52" s="49"/>
      <c r="Q52" s="18"/>
      <c r="R52" s="18"/>
      <c r="S52" s="19"/>
      <c r="T52" s="19"/>
      <c r="U52" s="369"/>
      <c r="V52" s="2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5"/>
      <c r="AM52" s="5"/>
      <c r="AN52" s="5"/>
    </row>
    <row r="53" spans="1:40" ht="20.25" customHeight="1" x14ac:dyDescent="0.3">
      <c r="A53" s="35">
        <v>49</v>
      </c>
      <c r="B53" s="35">
        <v>5</v>
      </c>
      <c r="C53" s="36" t="s">
        <v>363</v>
      </c>
      <c r="D53" s="36" t="s">
        <v>364</v>
      </c>
      <c r="E53" s="36" t="s">
        <v>365</v>
      </c>
      <c r="F53" s="37">
        <v>98491896949</v>
      </c>
      <c r="G53" s="36" t="s">
        <v>366</v>
      </c>
      <c r="H53" s="38" t="s">
        <v>4808</v>
      </c>
      <c r="I53" s="36" t="s">
        <v>138</v>
      </c>
      <c r="J53" s="37" t="s">
        <v>52</v>
      </c>
      <c r="K53" s="39">
        <v>7</v>
      </c>
      <c r="L53" s="40" t="s">
        <v>105</v>
      </c>
      <c r="M53" s="95" t="s">
        <v>367</v>
      </c>
      <c r="N53" s="96"/>
      <c r="O53" s="97"/>
      <c r="P53" s="49"/>
      <c r="Q53" s="18"/>
      <c r="R53" s="49"/>
      <c r="S53" s="19"/>
      <c r="T53" s="19"/>
      <c r="U53" s="369"/>
      <c r="V53" s="2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40" ht="20.25" customHeight="1" x14ac:dyDescent="0.3">
      <c r="A54" s="35">
        <v>50</v>
      </c>
      <c r="B54" s="35">
        <v>6</v>
      </c>
      <c r="C54" s="36" t="s">
        <v>368</v>
      </c>
      <c r="D54" s="36" t="s">
        <v>369</v>
      </c>
      <c r="E54" s="36" t="s">
        <v>370</v>
      </c>
      <c r="F54" s="37">
        <v>84825610611</v>
      </c>
      <c r="G54" s="36" t="s">
        <v>371</v>
      </c>
      <c r="H54" s="38" t="s">
        <v>4809</v>
      </c>
      <c r="I54" s="36" t="s">
        <v>125</v>
      </c>
      <c r="J54" s="36" t="s">
        <v>239</v>
      </c>
      <c r="K54" s="39">
        <v>9</v>
      </c>
      <c r="L54" s="40" t="s">
        <v>105</v>
      </c>
      <c r="M54" s="36" t="s">
        <v>372</v>
      </c>
      <c r="N54" s="91"/>
      <c r="O54" s="92"/>
      <c r="P54" s="93"/>
      <c r="Q54" s="18"/>
      <c r="R54" s="18"/>
      <c r="S54" s="19"/>
      <c r="T54" s="19"/>
      <c r="U54" s="369"/>
      <c r="V54" s="2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40" ht="20.25" customHeight="1" x14ac:dyDescent="0.3">
      <c r="A55" s="35">
        <v>51</v>
      </c>
      <c r="B55" s="35">
        <v>7</v>
      </c>
      <c r="C55" s="36" t="s">
        <v>99</v>
      </c>
      <c r="D55" s="36" t="s">
        <v>373</v>
      </c>
      <c r="E55" s="36" t="s">
        <v>374</v>
      </c>
      <c r="F55" s="37">
        <v>12402583374</v>
      </c>
      <c r="G55" s="36" t="s">
        <v>375</v>
      </c>
      <c r="H55" s="38" t="s">
        <v>4810</v>
      </c>
      <c r="I55" s="36" t="s">
        <v>376</v>
      </c>
      <c r="J55" s="36" t="s">
        <v>377</v>
      </c>
      <c r="K55" s="39"/>
      <c r="L55" s="40" t="s">
        <v>18</v>
      </c>
      <c r="M55" s="36" t="s">
        <v>378</v>
      </c>
      <c r="N55" s="91"/>
      <c r="O55" s="90"/>
      <c r="P55" s="18"/>
      <c r="Q55" s="18"/>
      <c r="R55" s="49"/>
      <c r="S55" s="19"/>
      <c r="T55" s="19"/>
      <c r="U55" s="369"/>
      <c r="V55" s="2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40" ht="20.25" customHeight="1" x14ac:dyDescent="0.3">
      <c r="A56" s="35">
        <v>52</v>
      </c>
      <c r="B56" s="35">
        <v>8</v>
      </c>
      <c r="C56" s="36" t="s">
        <v>107</v>
      </c>
      <c r="D56" s="36" t="s">
        <v>379</v>
      </c>
      <c r="E56" s="36" t="s">
        <v>380</v>
      </c>
      <c r="F56" s="37">
        <v>84849200587</v>
      </c>
      <c r="G56" s="36" t="s">
        <v>381</v>
      </c>
      <c r="H56" s="98" t="str">
        <f>HYPERLINK("mailto:os-mihovljan@os-ljgaj-mihovljan.hr","os-mihovljan@os-ljgaj-mihovljan.hr")</f>
        <v>os-mihovljan@os-ljgaj-mihovljan.hr</v>
      </c>
      <c r="I56" s="36" t="s">
        <v>336</v>
      </c>
      <c r="J56" s="36" t="s">
        <v>337</v>
      </c>
      <c r="K56" s="39">
        <v>4</v>
      </c>
      <c r="L56" s="40" t="s">
        <v>161</v>
      </c>
      <c r="M56" s="36" t="s">
        <v>382</v>
      </c>
      <c r="N56" s="96"/>
      <c r="O56" s="90"/>
      <c r="P56" s="60"/>
      <c r="Q56" s="18"/>
      <c r="R56" s="18"/>
      <c r="S56" s="19"/>
      <c r="T56" s="19"/>
      <c r="U56" s="369"/>
      <c r="V56" s="2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40" ht="20.25" customHeight="1" x14ac:dyDescent="0.3">
      <c r="A57" s="35">
        <v>53</v>
      </c>
      <c r="B57" s="35">
        <v>9</v>
      </c>
      <c r="C57" s="36" t="s">
        <v>383</v>
      </c>
      <c r="D57" s="36" t="s">
        <v>384</v>
      </c>
      <c r="E57" s="36" t="s">
        <v>385</v>
      </c>
      <c r="F57" s="37">
        <v>10252520738</v>
      </c>
      <c r="G57" s="36" t="s">
        <v>386</v>
      </c>
      <c r="H57" s="38" t="s">
        <v>4811</v>
      </c>
      <c r="I57" s="36" t="s">
        <v>188</v>
      </c>
      <c r="J57" s="36" t="s">
        <v>119</v>
      </c>
      <c r="K57" s="39">
        <v>6</v>
      </c>
      <c r="L57" s="40" t="s">
        <v>154</v>
      </c>
      <c r="M57" s="36" t="s">
        <v>387</v>
      </c>
      <c r="N57" s="96"/>
      <c r="O57" s="90"/>
      <c r="P57" s="49"/>
      <c r="Q57" s="18"/>
      <c r="R57" s="18"/>
      <c r="S57" s="19"/>
      <c r="T57" s="19"/>
      <c r="U57" s="369"/>
      <c r="V57" s="2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40" ht="20.25" customHeight="1" x14ac:dyDescent="0.3">
      <c r="A58" s="35">
        <v>54</v>
      </c>
      <c r="B58" s="35">
        <v>10</v>
      </c>
      <c r="C58" s="36" t="s">
        <v>388</v>
      </c>
      <c r="D58" s="36" t="s">
        <v>389</v>
      </c>
      <c r="E58" s="36" t="s">
        <v>390</v>
      </c>
      <c r="F58" s="37">
        <v>75549096062</v>
      </c>
      <c r="G58" s="36" t="s">
        <v>391</v>
      </c>
      <c r="H58" s="38" t="s">
        <v>4812</v>
      </c>
      <c r="I58" s="36" t="s">
        <v>392</v>
      </c>
      <c r="J58" s="37"/>
      <c r="K58" s="39">
        <v>2</v>
      </c>
      <c r="L58" s="40" t="s">
        <v>18</v>
      </c>
      <c r="M58" s="36" t="s">
        <v>393</v>
      </c>
      <c r="N58" s="96"/>
      <c r="O58" s="90"/>
      <c r="P58" s="18"/>
      <c r="Q58" s="18"/>
      <c r="R58" s="18"/>
      <c r="S58" s="19"/>
      <c r="T58" s="19"/>
      <c r="U58" s="369"/>
      <c r="V58" s="2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40" ht="20.25" customHeight="1" x14ac:dyDescent="0.3">
      <c r="A59" s="35">
        <v>55</v>
      </c>
      <c r="B59" s="35">
        <v>11</v>
      </c>
      <c r="C59" s="36" t="s">
        <v>394</v>
      </c>
      <c r="D59" s="36" t="s">
        <v>395</v>
      </c>
      <c r="E59" s="36" t="s">
        <v>396</v>
      </c>
      <c r="F59" s="37">
        <v>31689508648</v>
      </c>
      <c r="G59" s="36" t="s">
        <v>397</v>
      </c>
      <c r="H59" s="46" t="s">
        <v>398</v>
      </c>
      <c r="I59" s="36" t="s">
        <v>34</v>
      </c>
      <c r="J59" s="37" t="s">
        <v>399</v>
      </c>
      <c r="K59" s="39">
        <v>3</v>
      </c>
      <c r="L59" s="40" t="s">
        <v>400</v>
      </c>
      <c r="M59" s="36" t="s">
        <v>401</v>
      </c>
      <c r="N59" s="96"/>
      <c r="O59" s="90"/>
      <c r="P59" s="18"/>
      <c r="Q59" s="18"/>
      <c r="R59" s="18"/>
      <c r="S59" s="19"/>
      <c r="T59" s="19"/>
      <c r="U59" s="369"/>
      <c r="V59" s="2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40" ht="20.25" customHeight="1" x14ac:dyDescent="0.3">
      <c r="A60" s="35">
        <v>56</v>
      </c>
      <c r="B60" s="35">
        <v>12</v>
      </c>
      <c r="C60" s="36" t="s">
        <v>402</v>
      </c>
      <c r="D60" s="36" t="s">
        <v>403</v>
      </c>
      <c r="E60" s="36" t="s">
        <v>404</v>
      </c>
      <c r="F60" s="37">
        <v>10810483829</v>
      </c>
      <c r="G60" s="36" t="s">
        <v>405</v>
      </c>
      <c r="H60" s="38" t="s">
        <v>4813</v>
      </c>
      <c r="I60" s="36" t="s">
        <v>406</v>
      </c>
      <c r="J60" s="36" t="s">
        <v>407</v>
      </c>
      <c r="K60" s="39">
        <v>3</v>
      </c>
      <c r="L60" s="40" t="s">
        <v>53</v>
      </c>
      <c r="M60" s="36" t="s">
        <v>408</v>
      </c>
      <c r="N60" s="94"/>
      <c r="O60" s="90"/>
      <c r="P60" s="18"/>
      <c r="Q60" s="18"/>
      <c r="R60" s="18"/>
      <c r="S60" s="19"/>
      <c r="T60" s="19"/>
      <c r="U60" s="369"/>
      <c r="V60" s="2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40" ht="20.25" customHeight="1" x14ac:dyDescent="0.3">
      <c r="A61" s="35">
        <v>57</v>
      </c>
      <c r="B61" s="35">
        <v>13</v>
      </c>
      <c r="C61" s="36" t="s">
        <v>409</v>
      </c>
      <c r="D61" s="36" t="s">
        <v>410</v>
      </c>
      <c r="E61" s="36" t="s">
        <v>411</v>
      </c>
      <c r="F61" s="37">
        <v>41491060540</v>
      </c>
      <c r="G61" s="36" t="s">
        <v>412</v>
      </c>
      <c r="H61" s="46" t="s">
        <v>413</v>
      </c>
      <c r="I61" s="36" t="s">
        <v>34</v>
      </c>
      <c r="J61" s="36" t="s">
        <v>414</v>
      </c>
      <c r="K61" s="39"/>
      <c r="L61" s="40"/>
      <c r="M61" s="36" t="s">
        <v>415</v>
      </c>
      <c r="N61" s="96"/>
      <c r="O61" s="90"/>
      <c r="P61" s="18"/>
      <c r="Q61" s="18"/>
      <c r="R61" s="18"/>
      <c r="S61" s="19"/>
      <c r="T61" s="19"/>
      <c r="U61" s="369"/>
      <c r="V61" s="2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40" ht="20.25" customHeight="1" x14ac:dyDescent="0.3">
      <c r="A62" s="35">
        <v>58</v>
      </c>
      <c r="B62" s="35">
        <v>14</v>
      </c>
      <c r="C62" s="36" t="s">
        <v>416</v>
      </c>
      <c r="D62" s="36" t="s">
        <v>417</v>
      </c>
      <c r="E62" s="36" t="s">
        <v>418</v>
      </c>
      <c r="F62" s="37">
        <v>80509719304</v>
      </c>
      <c r="G62" s="36" t="s">
        <v>419</v>
      </c>
      <c r="H62" s="38" t="s">
        <v>4814</v>
      </c>
      <c r="I62" s="36" t="s">
        <v>168</v>
      </c>
      <c r="J62" s="36" t="s">
        <v>420</v>
      </c>
      <c r="K62" s="39">
        <v>5</v>
      </c>
      <c r="L62" s="40" t="s">
        <v>421</v>
      </c>
      <c r="M62" s="36" t="s">
        <v>422</v>
      </c>
      <c r="N62" s="96"/>
      <c r="O62" s="92"/>
      <c r="P62" s="49"/>
      <c r="Q62" s="49"/>
      <c r="R62" s="18"/>
      <c r="S62" s="19"/>
      <c r="T62" s="19"/>
      <c r="U62" s="369"/>
      <c r="V62" s="2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40" ht="20.25" customHeight="1" x14ac:dyDescent="0.3">
      <c r="A63" s="35">
        <v>59</v>
      </c>
      <c r="B63" s="35">
        <v>15</v>
      </c>
      <c r="C63" s="36" t="s">
        <v>423</v>
      </c>
      <c r="D63" s="36" t="s">
        <v>424</v>
      </c>
      <c r="E63" s="36" t="s">
        <v>425</v>
      </c>
      <c r="F63" s="37">
        <v>11758881611</v>
      </c>
      <c r="G63" s="36" t="s">
        <v>426</v>
      </c>
      <c r="H63" s="38" t="s">
        <v>4815</v>
      </c>
      <c r="I63" s="36" t="s">
        <v>145</v>
      </c>
      <c r="J63" s="36" t="s">
        <v>427</v>
      </c>
      <c r="K63" s="39">
        <v>3</v>
      </c>
      <c r="L63" s="40" t="s">
        <v>428</v>
      </c>
      <c r="M63" s="61" t="s">
        <v>429</v>
      </c>
      <c r="N63" s="91"/>
      <c r="O63" s="92"/>
      <c r="P63" s="93"/>
      <c r="Q63" s="18"/>
      <c r="R63" s="18"/>
      <c r="S63" s="19"/>
      <c r="T63" s="19"/>
      <c r="U63" s="369"/>
      <c r="V63" s="2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40" ht="20.25" customHeight="1" x14ac:dyDescent="0.3">
      <c r="A64" s="35">
        <v>60</v>
      </c>
      <c r="B64" s="35">
        <v>16</v>
      </c>
      <c r="C64" s="36" t="s">
        <v>430</v>
      </c>
      <c r="D64" s="36" t="s">
        <v>431</v>
      </c>
      <c r="E64" s="36" t="s">
        <v>432</v>
      </c>
      <c r="F64" s="37">
        <v>21673601455</v>
      </c>
      <c r="G64" s="36" t="s">
        <v>433</v>
      </c>
      <c r="H64" s="38" t="s">
        <v>434</v>
      </c>
      <c r="I64" s="36" t="s">
        <v>69</v>
      </c>
      <c r="J64" s="36" t="s">
        <v>435</v>
      </c>
      <c r="K64" s="39">
        <v>2</v>
      </c>
      <c r="L64" s="40" t="s">
        <v>436</v>
      </c>
      <c r="M64" s="61" t="s">
        <v>437</v>
      </c>
      <c r="N64" s="91"/>
      <c r="O64" s="92"/>
      <c r="P64" s="93"/>
      <c r="Q64" s="18"/>
      <c r="R64" s="18"/>
      <c r="S64" s="19"/>
      <c r="T64" s="19"/>
      <c r="U64" s="369"/>
      <c r="V64" s="2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40" ht="20.25" customHeight="1" x14ac:dyDescent="0.3">
      <c r="A65" s="35">
        <v>61</v>
      </c>
      <c r="B65" s="35">
        <v>17</v>
      </c>
      <c r="C65" s="36" t="s">
        <v>438</v>
      </c>
      <c r="D65" s="36" t="s">
        <v>157</v>
      </c>
      <c r="E65" s="36" t="s">
        <v>439</v>
      </c>
      <c r="F65" s="37">
        <v>25185975313</v>
      </c>
      <c r="G65" s="36" t="s">
        <v>440</v>
      </c>
      <c r="H65" s="70" t="s">
        <v>441</v>
      </c>
      <c r="I65" s="36" t="s">
        <v>60</v>
      </c>
      <c r="J65" s="36" t="s">
        <v>442</v>
      </c>
      <c r="K65" s="39">
        <v>7</v>
      </c>
      <c r="L65" s="40" t="s">
        <v>62</v>
      </c>
      <c r="M65" s="61" t="s">
        <v>443</v>
      </c>
      <c r="N65" s="99"/>
      <c r="O65" s="92"/>
      <c r="P65" s="93"/>
      <c r="Q65" s="18"/>
      <c r="R65" s="18"/>
      <c r="S65" s="19"/>
      <c r="T65" s="19"/>
      <c r="U65" s="369"/>
      <c r="V65" s="2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40" ht="20.25" customHeight="1" x14ac:dyDescent="0.3">
      <c r="A66" s="35">
        <v>62</v>
      </c>
      <c r="B66" s="35">
        <v>18</v>
      </c>
      <c r="C66" s="36" t="s">
        <v>444</v>
      </c>
      <c r="D66" s="36" t="s">
        <v>445</v>
      </c>
      <c r="E66" s="36" t="s">
        <v>446</v>
      </c>
      <c r="F66" s="37">
        <v>93929174665</v>
      </c>
      <c r="G66" s="36" t="s">
        <v>447</v>
      </c>
      <c r="H66" s="66" t="s">
        <v>4816</v>
      </c>
      <c r="I66" s="36" t="s">
        <v>448</v>
      </c>
      <c r="J66" s="36" t="s">
        <v>449</v>
      </c>
      <c r="K66" s="39">
        <v>8</v>
      </c>
      <c r="L66" s="40" t="s">
        <v>18</v>
      </c>
      <c r="M66" s="36" t="s">
        <v>450</v>
      </c>
      <c r="N66" s="100"/>
      <c r="O66" s="92"/>
      <c r="P66" s="49"/>
      <c r="Q66" s="18"/>
      <c r="R66" s="18"/>
      <c r="S66" s="19"/>
      <c r="T66" s="19"/>
      <c r="U66" s="369"/>
      <c r="V66" s="2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40" ht="20.25" customHeight="1" x14ac:dyDescent="0.3">
      <c r="A67" s="35">
        <v>63</v>
      </c>
      <c r="B67" s="35">
        <v>19</v>
      </c>
      <c r="C67" s="36" t="s">
        <v>451</v>
      </c>
      <c r="D67" s="36" t="s">
        <v>452</v>
      </c>
      <c r="E67" s="36" t="s">
        <v>453</v>
      </c>
      <c r="F67" s="37">
        <v>52399386937</v>
      </c>
      <c r="G67" s="36" t="s">
        <v>454</v>
      </c>
      <c r="H67" s="66" t="s">
        <v>4817</v>
      </c>
      <c r="I67" s="36" t="s">
        <v>328</v>
      </c>
      <c r="J67" s="36" t="s">
        <v>344</v>
      </c>
      <c r="K67" s="39">
        <v>6</v>
      </c>
      <c r="L67" s="15" t="s">
        <v>330</v>
      </c>
      <c r="M67" s="36" t="s">
        <v>455</v>
      </c>
      <c r="N67" s="91"/>
      <c r="O67" s="92"/>
      <c r="P67" s="93"/>
      <c r="Q67" s="18"/>
      <c r="R67" s="18"/>
      <c r="S67" s="19"/>
      <c r="T67" s="19"/>
      <c r="U67" s="369"/>
      <c r="V67" s="2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40" ht="20.25" customHeight="1" x14ac:dyDescent="0.3">
      <c r="A68" s="35">
        <v>64</v>
      </c>
      <c r="B68" s="35">
        <v>20</v>
      </c>
      <c r="C68" s="36" t="s">
        <v>456</v>
      </c>
      <c r="D68" s="36" t="s">
        <v>457</v>
      </c>
      <c r="E68" s="36" t="s">
        <v>458</v>
      </c>
      <c r="F68" s="37">
        <v>54719033509</v>
      </c>
      <c r="G68" s="36" t="s">
        <v>459</v>
      </c>
      <c r="H68" s="101" t="s">
        <v>460</v>
      </c>
      <c r="I68" s="36" t="s">
        <v>293</v>
      </c>
      <c r="J68" s="36" t="s">
        <v>461</v>
      </c>
      <c r="K68" s="39">
        <v>3</v>
      </c>
      <c r="L68" s="40" t="s">
        <v>18</v>
      </c>
      <c r="M68" s="36" t="s">
        <v>462</v>
      </c>
      <c r="N68" s="91"/>
      <c r="O68" s="92"/>
      <c r="P68" s="18"/>
      <c r="Q68" s="18"/>
      <c r="R68" s="18"/>
      <c r="S68" s="19"/>
      <c r="T68" s="19"/>
      <c r="U68" s="369"/>
      <c r="V68" s="2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40" ht="20.25" customHeight="1" x14ac:dyDescent="0.3">
      <c r="A69" s="35">
        <v>65</v>
      </c>
      <c r="B69" s="35">
        <v>21</v>
      </c>
      <c r="C69" s="36" t="s">
        <v>463</v>
      </c>
      <c r="D69" s="36" t="s">
        <v>464</v>
      </c>
      <c r="E69" s="36" t="s">
        <v>465</v>
      </c>
      <c r="F69" s="37">
        <v>66597814254</v>
      </c>
      <c r="G69" s="36" t="s">
        <v>466</v>
      </c>
      <c r="H69" s="66" t="s">
        <v>4818</v>
      </c>
      <c r="I69" s="36" t="s">
        <v>376</v>
      </c>
      <c r="J69" s="36" t="s">
        <v>377</v>
      </c>
      <c r="K69" s="39">
        <v>3</v>
      </c>
      <c r="L69" s="40" t="s">
        <v>18</v>
      </c>
      <c r="M69" s="36" t="s">
        <v>467</v>
      </c>
      <c r="N69" s="91"/>
      <c r="O69" s="92"/>
      <c r="P69" s="18"/>
      <c r="Q69" s="18"/>
      <c r="R69" s="18"/>
      <c r="S69" s="19"/>
      <c r="T69" s="19"/>
      <c r="U69" s="369"/>
      <c r="V69" s="2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40" ht="20.25" customHeight="1" x14ac:dyDescent="0.3">
      <c r="A70" s="35">
        <v>66</v>
      </c>
      <c r="B70" s="35">
        <v>22</v>
      </c>
      <c r="C70" s="36" t="s">
        <v>468</v>
      </c>
      <c r="D70" s="36" t="s">
        <v>469</v>
      </c>
      <c r="E70" s="36" t="s">
        <v>470</v>
      </c>
      <c r="F70" s="37">
        <v>71367732581</v>
      </c>
      <c r="G70" s="36" t="s">
        <v>471</v>
      </c>
      <c r="H70" s="66" t="s">
        <v>4819</v>
      </c>
      <c r="I70" s="36" t="s">
        <v>145</v>
      </c>
      <c r="J70" s="36" t="s">
        <v>146</v>
      </c>
      <c r="K70" s="39">
        <v>7</v>
      </c>
      <c r="L70" s="40" t="s">
        <v>472</v>
      </c>
      <c r="M70" s="36" t="s">
        <v>473</v>
      </c>
      <c r="N70" s="96"/>
      <c r="O70" s="90"/>
      <c r="P70" s="93"/>
      <c r="Q70" s="18"/>
      <c r="R70" s="68"/>
      <c r="S70" s="19"/>
      <c r="T70" s="19"/>
      <c r="U70" s="369"/>
      <c r="V70" s="2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20.25" customHeight="1" x14ac:dyDescent="0.3">
      <c r="A71" s="35">
        <v>67</v>
      </c>
      <c r="B71" s="35">
        <v>23</v>
      </c>
      <c r="C71" s="36" t="s">
        <v>474</v>
      </c>
      <c r="D71" s="36" t="s">
        <v>475</v>
      </c>
      <c r="E71" s="36" t="s">
        <v>476</v>
      </c>
      <c r="F71" s="37">
        <v>72149773971</v>
      </c>
      <c r="G71" s="36" t="s">
        <v>477</v>
      </c>
      <c r="H71" s="66" t="s">
        <v>4760</v>
      </c>
      <c r="I71" s="36" t="s">
        <v>478</v>
      </c>
      <c r="J71" s="36" t="s">
        <v>479</v>
      </c>
      <c r="K71" s="39">
        <v>3</v>
      </c>
      <c r="L71" s="40" t="s">
        <v>18</v>
      </c>
      <c r="M71" s="36" t="s">
        <v>480</v>
      </c>
      <c r="N71" s="96"/>
      <c r="O71" s="92"/>
      <c r="P71" s="68"/>
      <c r="Q71" s="49"/>
      <c r="R71" s="18"/>
      <c r="S71" s="19"/>
      <c r="T71" s="19"/>
      <c r="U71" s="369"/>
      <c r="V71" s="2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20.25" customHeight="1" x14ac:dyDescent="0.3">
      <c r="A72" s="35">
        <v>68</v>
      </c>
      <c r="B72" s="35">
        <v>24</v>
      </c>
      <c r="C72" s="36" t="s">
        <v>481</v>
      </c>
      <c r="D72" s="36" t="s">
        <v>482</v>
      </c>
      <c r="E72" s="36" t="s">
        <v>483</v>
      </c>
      <c r="F72" s="37">
        <v>91051804100</v>
      </c>
      <c r="G72" s="36" t="s">
        <v>484</v>
      </c>
      <c r="H72" s="66" t="s">
        <v>4820</v>
      </c>
      <c r="I72" s="36" t="s">
        <v>328</v>
      </c>
      <c r="J72" s="36" t="s">
        <v>485</v>
      </c>
      <c r="K72" s="39">
        <v>4</v>
      </c>
      <c r="L72" s="15" t="s">
        <v>330</v>
      </c>
      <c r="M72" s="36" t="s">
        <v>486</v>
      </c>
      <c r="N72" s="96"/>
      <c r="O72" s="92"/>
      <c r="P72" s="93"/>
      <c r="Q72" s="93"/>
      <c r="R72" s="18"/>
      <c r="S72" s="19"/>
      <c r="T72" s="19"/>
      <c r="U72" s="369"/>
      <c r="V72" s="2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20.25" customHeight="1" x14ac:dyDescent="0.3">
      <c r="A73" s="35">
        <v>69</v>
      </c>
      <c r="B73" s="35">
        <v>25</v>
      </c>
      <c r="C73" s="36" t="s">
        <v>487</v>
      </c>
      <c r="D73" s="36" t="s">
        <v>488</v>
      </c>
      <c r="E73" s="36" t="s">
        <v>489</v>
      </c>
      <c r="F73" s="37">
        <v>38859983763</v>
      </c>
      <c r="G73" s="36" t="s">
        <v>490</v>
      </c>
      <c r="H73" s="66" t="s">
        <v>4821</v>
      </c>
      <c r="I73" s="36" t="s">
        <v>328</v>
      </c>
      <c r="J73" s="36" t="s">
        <v>329</v>
      </c>
      <c r="K73" s="39">
        <v>4</v>
      </c>
      <c r="L73" s="15" t="s">
        <v>330</v>
      </c>
      <c r="M73" s="36" t="s">
        <v>491</v>
      </c>
      <c r="N73" s="102"/>
      <c r="O73" s="92"/>
      <c r="P73" s="93"/>
      <c r="Q73" s="93"/>
      <c r="R73" s="18"/>
      <c r="S73" s="19"/>
      <c r="T73" s="19"/>
      <c r="U73" s="369"/>
      <c r="V73" s="2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20.25" customHeight="1" x14ac:dyDescent="0.3">
      <c r="A74" s="35">
        <v>70</v>
      </c>
      <c r="B74" s="35">
        <v>26</v>
      </c>
      <c r="C74" s="36" t="s">
        <v>492</v>
      </c>
      <c r="D74" s="36" t="s">
        <v>493</v>
      </c>
      <c r="E74" s="36" t="s">
        <v>494</v>
      </c>
      <c r="F74" s="48" t="s">
        <v>495</v>
      </c>
      <c r="G74" s="36" t="s">
        <v>496</v>
      </c>
      <c r="H74" s="103" t="s">
        <v>497</v>
      </c>
      <c r="I74" s="36" t="s">
        <v>60</v>
      </c>
      <c r="J74" s="36" t="s">
        <v>61</v>
      </c>
      <c r="K74" s="39">
        <v>11</v>
      </c>
      <c r="L74" s="40" t="s">
        <v>498</v>
      </c>
      <c r="M74" s="36" t="s">
        <v>499</v>
      </c>
      <c r="N74" s="96"/>
      <c r="O74" s="92"/>
      <c r="P74" s="18"/>
      <c r="Q74" s="18"/>
      <c r="R74" s="18"/>
      <c r="S74" s="19"/>
      <c r="T74" s="19"/>
      <c r="U74" s="369"/>
      <c r="V74" s="2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20.25" customHeight="1" x14ac:dyDescent="0.3">
      <c r="A75" s="35">
        <v>71</v>
      </c>
      <c r="B75" s="35">
        <v>27</v>
      </c>
      <c r="C75" s="36" t="s">
        <v>500</v>
      </c>
      <c r="D75" s="36" t="s">
        <v>501</v>
      </c>
      <c r="E75" s="36" t="s">
        <v>502</v>
      </c>
      <c r="F75" s="48" t="s">
        <v>503</v>
      </c>
      <c r="G75" s="36" t="s">
        <v>504</v>
      </c>
      <c r="H75" s="66" t="s">
        <v>4822</v>
      </c>
      <c r="I75" s="36" t="s">
        <v>188</v>
      </c>
      <c r="J75" s="36" t="s">
        <v>505</v>
      </c>
      <c r="K75" s="39">
        <v>5</v>
      </c>
      <c r="L75" s="40" t="s">
        <v>222</v>
      </c>
      <c r="M75" s="36" t="s">
        <v>506</v>
      </c>
      <c r="N75" s="96"/>
      <c r="O75" s="92"/>
      <c r="P75" s="18"/>
      <c r="Q75" s="18"/>
      <c r="R75" s="18"/>
      <c r="S75" s="19"/>
      <c r="T75" s="19"/>
      <c r="U75" s="369"/>
      <c r="V75" s="2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20.25" customHeight="1" x14ac:dyDescent="0.3">
      <c r="A76" s="35">
        <v>72</v>
      </c>
      <c r="B76" s="35">
        <v>28</v>
      </c>
      <c r="C76" s="36" t="s">
        <v>507</v>
      </c>
      <c r="D76" s="36" t="s">
        <v>508</v>
      </c>
      <c r="E76" s="36" t="s">
        <v>509</v>
      </c>
      <c r="F76" s="48" t="s">
        <v>510</v>
      </c>
      <c r="G76" s="36" t="s">
        <v>511</v>
      </c>
      <c r="H76" s="66" t="s">
        <v>512</v>
      </c>
      <c r="I76" s="36" t="s">
        <v>25</v>
      </c>
      <c r="J76" s="36" t="s">
        <v>513</v>
      </c>
      <c r="K76" s="39">
        <v>5</v>
      </c>
      <c r="L76" s="40" t="s">
        <v>514</v>
      </c>
      <c r="M76" s="36" t="s">
        <v>515</v>
      </c>
      <c r="N76" s="91"/>
      <c r="O76" s="92"/>
      <c r="P76" s="18"/>
      <c r="Q76" s="18"/>
      <c r="R76" s="18"/>
      <c r="S76" s="19"/>
      <c r="T76" s="19"/>
      <c r="U76" s="369"/>
      <c r="V76" s="2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20.25" customHeight="1" x14ac:dyDescent="0.3">
      <c r="A77" s="35">
        <v>73</v>
      </c>
      <c r="B77" s="35">
        <v>29</v>
      </c>
      <c r="C77" s="36" t="s">
        <v>516</v>
      </c>
      <c r="D77" s="36" t="s">
        <v>252</v>
      </c>
      <c r="E77" s="36" t="s">
        <v>517</v>
      </c>
      <c r="F77" s="48" t="s">
        <v>518</v>
      </c>
      <c r="G77" s="36" t="s">
        <v>519</v>
      </c>
      <c r="H77" s="104" t="s">
        <v>520</v>
      </c>
      <c r="I77" s="36" t="s">
        <v>263</v>
      </c>
      <c r="J77" s="36" t="s">
        <v>264</v>
      </c>
      <c r="K77" s="39">
        <v>11</v>
      </c>
      <c r="L77" s="40" t="s">
        <v>521</v>
      </c>
      <c r="M77" s="36" t="s">
        <v>522</v>
      </c>
      <c r="N77" s="102"/>
      <c r="O77" s="92"/>
      <c r="P77" s="18"/>
      <c r="Q77" s="18"/>
      <c r="R77" s="18"/>
      <c r="S77" s="19"/>
      <c r="T77" s="19"/>
      <c r="U77" s="369"/>
      <c r="V77" s="2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20.25" customHeight="1" x14ac:dyDescent="0.3">
      <c r="A78" s="35">
        <v>74</v>
      </c>
      <c r="B78" s="35">
        <v>30</v>
      </c>
      <c r="C78" s="36" t="s">
        <v>523</v>
      </c>
      <c r="D78" s="36" t="s">
        <v>524</v>
      </c>
      <c r="E78" s="36" t="s">
        <v>525</v>
      </c>
      <c r="F78" s="37">
        <v>20950883747</v>
      </c>
      <c r="G78" s="36" t="s">
        <v>526</v>
      </c>
      <c r="H78" s="58" t="s">
        <v>527</v>
      </c>
      <c r="I78" s="36" t="s">
        <v>60</v>
      </c>
      <c r="J78" s="36" t="s">
        <v>97</v>
      </c>
      <c r="K78" s="39">
        <v>8</v>
      </c>
      <c r="L78" s="40" t="s">
        <v>62</v>
      </c>
      <c r="M78" s="36" t="s">
        <v>528</v>
      </c>
      <c r="N78" s="96"/>
      <c r="O78" s="90"/>
      <c r="P78" s="18"/>
      <c r="Q78" s="18"/>
      <c r="R78" s="60"/>
      <c r="S78" s="19"/>
      <c r="T78" s="19"/>
      <c r="U78" s="369"/>
      <c r="V78" s="2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20.25" customHeight="1" x14ac:dyDescent="0.3">
      <c r="A79" s="35">
        <v>75</v>
      </c>
      <c r="B79" s="35">
        <v>31</v>
      </c>
      <c r="C79" s="36" t="s">
        <v>529</v>
      </c>
      <c r="D79" s="36" t="s">
        <v>530</v>
      </c>
      <c r="E79" s="36" t="s">
        <v>531</v>
      </c>
      <c r="F79" s="37">
        <v>34947430654</v>
      </c>
      <c r="G79" s="36" t="s">
        <v>532</v>
      </c>
      <c r="H79" s="66" t="s">
        <v>4823</v>
      </c>
      <c r="I79" s="36" t="s">
        <v>145</v>
      </c>
      <c r="J79" s="36" t="s">
        <v>427</v>
      </c>
      <c r="K79" s="39">
        <v>4</v>
      </c>
      <c r="L79" s="40" t="s">
        <v>533</v>
      </c>
      <c r="M79" s="36" t="s">
        <v>534</v>
      </c>
      <c r="N79" s="96"/>
      <c r="O79" s="90"/>
      <c r="P79" s="18"/>
      <c r="Q79" s="18"/>
      <c r="R79" s="49"/>
      <c r="S79" s="19"/>
      <c r="T79" s="19"/>
      <c r="U79" s="369"/>
      <c r="V79" s="2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20.25" customHeight="1" x14ac:dyDescent="0.3">
      <c r="A80" s="35">
        <v>76</v>
      </c>
      <c r="B80" s="35">
        <v>32</v>
      </c>
      <c r="C80" s="36" t="s">
        <v>535</v>
      </c>
      <c r="D80" s="36" t="s">
        <v>536</v>
      </c>
      <c r="E80" s="36" t="s">
        <v>537</v>
      </c>
      <c r="F80" s="48" t="s">
        <v>538</v>
      </c>
      <c r="G80" s="36" t="s">
        <v>539</v>
      </c>
      <c r="H80" s="38" t="s">
        <v>4824</v>
      </c>
      <c r="I80" s="36" t="s">
        <v>188</v>
      </c>
      <c r="J80" s="36" t="s">
        <v>119</v>
      </c>
      <c r="K80" s="39"/>
      <c r="L80" s="40" t="s">
        <v>53</v>
      </c>
      <c r="M80" s="105" t="s">
        <v>540</v>
      </c>
      <c r="N80" s="106"/>
      <c r="O80" s="90"/>
      <c r="P80" s="18"/>
      <c r="Q80" s="18"/>
      <c r="R80" s="18"/>
      <c r="S80" s="19"/>
      <c r="T80" s="19"/>
      <c r="U80" s="369"/>
      <c r="V80" s="2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20.25" customHeight="1" x14ac:dyDescent="0.3">
      <c r="A81" s="35">
        <v>77</v>
      </c>
      <c r="B81" s="35">
        <v>33</v>
      </c>
      <c r="C81" s="36" t="s">
        <v>541</v>
      </c>
      <c r="D81" s="36" t="s">
        <v>542</v>
      </c>
      <c r="E81" s="36" t="s">
        <v>543</v>
      </c>
      <c r="F81" s="37">
        <v>46106875125</v>
      </c>
      <c r="G81" s="36" t="s">
        <v>544</v>
      </c>
      <c r="H81" s="38" t="s">
        <v>4825</v>
      </c>
      <c r="I81" s="36" t="s">
        <v>145</v>
      </c>
      <c r="J81" s="36" t="s">
        <v>146</v>
      </c>
      <c r="K81" s="39">
        <v>4</v>
      </c>
      <c r="L81" s="40" t="s">
        <v>154</v>
      </c>
      <c r="M81" s="36" t="s">
        <v>545</v>
      </c>
      <c r="N81" s="91"/>
      <c r="O81" s="90"/>
      <c r="P81" s="18"/>
      <c r="Q81" s="18"/>
      <c r="R81" s="18"/>
      <c r="S81" s="19"/>
      <c r="T81" s="19"/>
      <c r="U81" s="369"/>
      <c r="V81" s="2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40.5" customHeight="1" x14ac:dyDescent="0.3">
      <c r="A82" s="107"/>
      <c r="B82" s="35"/>
      <c r="C82" s="377" t="s">
        <v>546</v>
      </c>
      <c r="D82" s="37"/>
      <c r="E82" s="16"/>
      <c r="F82" s="32"/>
      <c r="G82" s="13"/>
      <c r="H82" s="108"/>
      <c r="I82" s="16"/>
      <c r="J82" s="13"/>
      <c r="K82" s="39"/>
      <c r="L82" s="14"/>
      <c r="M82" s="109"/>
      <c r="N82" s="110"/>
      <c r="O82" s="32"/>
      <c r="P82" s="18"/>
      <c r="Q82" s="18"/>
      <c r="R82" s="18"/>
      <c r="S82" s="19"/>
      <c r="T82" s="19"/>
      <c r="U82" s="370"/>
      <c r="V82" s="26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9.5" customHeight="1" x14ac:dyDescent="0.3">
      <c r="A83" s="35">
        <v>78</v>
      </c>
      <c r="B83" s="35">
        <v>1</v>
      </c>
      <c r="C83" s="367" t="s">
        <v>547</v>
      </c>
      <c r="D83" s="36" t="s">
        <v>548</v>
      </c>
      <c r="E83" s="36" t="s">
        <v>549</v>
      </c>
      <c r="F83" s="37">
        <v>29265221279</v>
      </c>
      <c r="G83" s="36" t="s">
        <v>550</v>
      </c>
      <c r="H83" s="66" t="s">
        <v>4826</v>
      </c>
      <c r="I83" s="36" t="s">
        <v>125</v>
      </c>
      <c r="J83" s="36" t="s">
        <v>239</v>
      </c>
      <c r="K83" s="39">
        <v>5</v>
      </c>
      <c r="L83" s="40" t="s">
        <v>551</v>
      </c>
      <c r="M83" s="61" t="s">
        <v>552</v>
      </c>
      <c r="N83" s="59"/>
      <c r="O83" s="92"/>
      <c r="P83" s="71"/>
      <c r="Q83" s="71"/>
      <c r="R83" s="71"/>
      <c r="S83" s="19"/>
      <c r="T83" s="19"/>
      <c r="U83" s="371"/>
      <c r="V83" s="37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20.25" customHeight="1" x14ac:dyDescent="0.3">
      <c r="A84" s="35">
        <v>79</v>
      </c>
      <c r="B84" s="35">
        <v>2</v>
      </c>
      <c r="C84" s="367" t="s">
        <v>553</v>
      </c>
      <c r="D84" s="36" t="s">
        <v>554</v>
      </c>
      <c r="E84" s="36" t="s">
        <v>555</v>
      </c>
      <c r="F84" s="37">
        <v>58146774117</v>
      </c>
      <c r="G84" s="36" t="s">
        <v>556</v>
      </c>
      <c r="H84" s="66" t="s">
        <v>4827</v>
      </c>
      <c r="I84" s="36" t="s">
        <v>168</v>
      </c>
      <c r="J84" s="37" t="s">
        <v>557</v>
      </c>
      <c r="K84" s="39">
        <v>3</v>
      </c>
      <c r="L84" s="40" t="s">
        <v>558</v>
      </c>
      <c r="M84" s="111" t="s">
        <v>559</v>
      </c>
      <c r="N84" s="59"/>
      <c r="O84" s="90"/>
      <c r="P84" s="18"/>
      <c r="Q84" s="18"/>
      <c r="R84" s="18"/>
      <c r="S84" s="19"/>
      <c r="T84" s="19"/>
      <c r="U84" s="364"/>
      <c r="V84" s="20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20.25" customHeight="1" x14ac:dyDescent="0.3">
      <c r="A85" s="35">
        <v>80</v>
      </c>
      <c r="B85" s="35">
        <v>3</v>
      </c>
      <c r="C85" s="36" t="s">
        <v>560</v>
      </c>
      <c r="D85" s="36" t="s">
        <v>561</v>
      </c>
      <c r="E85" s="36" t="s">
        <v>562</v>
      </c>
      <c r="F85" s="37">
        <v>58077261904</v>
      </c>
      <c r="G85" s="36" t="s">
        <v>563</v>
      </c>
      <c r="H85" s="38" t="s">
        <v>4770</v>
      </c>
      <c r="I85" s="36" t="s">
        <v>564</v>
      </c>
      <c r="J85" s="36" t="s">
        <v>189</v>
      </c>
      <c r="K85" s="39">
        <v>6</v>
      </c>
      <c r="L85" s="40" t="s">
        <v>565</v>
      </c>
      <c r="M85" s="36" t="s">
        <v>566</v>
      </c>
      <c r="N85" s="91"/>
      <c r="O85" s="92"/>
      <c r="P85" s="49"/>
      <c r="Q85" s="18"/>
      <c r="R85" s="18"/>
      <c r="S85" s="19"/>
      <c r="T85" s="19"/>
      <c r="U85" s="369"/>
      <c r="V85" s="2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20.25" customHeight="1" x14ac:dyDescent="0.3">
      <c r="A86" s="35">
        <v>81</v>
      </c>
      <c r="B86" s="35">
        <v>4</v>
      </c>
      <c r="C86" s="36" t="s">
        <v>38</v>
      </c>
      <c r="D86" s="36" t="s">
        <v>567</v>
      </c>
      <c r="E86" s="36" t="s">
        <v>568</v>
      </c>
      <c r="F86" s="37">
        <v>87858338852</v>
      </c>
      <c r="G86" s="36" t="s">
        <v>569</v>
      </c>
      <c r="H86" s="46" t="s">
        <v>570</v>
      </c>
      <c r="I86" s="36" t="s">
        <v>263</v>
      </c>
      <c r="J86" s="36" t="s">
        <v>571</v>
      </c>
      <c r="K86" s="39">
        <v>9</v>
      </c>
      <c r="L86" s="40" t="s">
        <v>521</v>
      </c>
      <c r="M86" s="36" t="s">
        <v>572</v>
      </c>
      <c r="N86" s="100"/>
      <c r="O86" s="92"/>
      <c r="P86" s="49"/>
      <c r="Q86" s="18"/>
      <c r="R86" s="18"/>
      <c r="S86" s="19"/>
      <c r="T86" s="19"/>
      <c r="U86" s="369"/>
      <c r="V86" s="2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20.25" customHeight="1" x14ac:dyDescent="0.3">
      <c r="A87" s="35">
        <v>82</v>
      </c>
      <c r="B87" s="35">
        <v>5</v>
      </c>
      <c r="C87" s="36" t="s">
        <v>573</v>
      </c>
      <c r="D87" s="36" t="s">
        <v>574</v>
      </c>
      <c r="E87" s="36" t="s">
        <v>575</v>
      </c>
      <c r="F87" s="37">
        <v>72959495491</v>
      </c>
      <c r="G87" s="36" t="s">
        <v>576</v>
      </c>
      <c r="H87" s="38" t="s">
        <v>4828</v>
      </c>
      <c r="I87" s="36" t="s">
        <v>103</v>
      </c>
      <c r="J87" s="36" t="s">
        <v>577</v>
      </c>
      <c r="K87" s="39">
        <v>4</v>
      </c>
      <c r="L87" s="40" t="s">
        <v>578</v>
      </c>
      <c r="M87" s="36" t="s">
        <v>579</v>
      </c>
      <c r="N87" s="91"/>
      <c r="O87" s="92"/>
      <c r="P87" s="93"/>
      <c r="Q87" s="18"/>
      <c r="R87" s="18"/>
      <c r="S87" s="19"/>
      <c r="T87" s="19"/>
      <c r="U87" s="369"/>
      <c r="V87" s="2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9.5" customHeight="1" x14ac:dyDescent="0.3">
      <c r="A88" s="35">
        <v>83</v>
      </c>
      <c r="B88" s="35">
        <v>6</v>
      </c>
      <c r="C88" s="36" t="s">
        <v>580</v>
      </c>
      <c r="D88" s="36" t="s">
        <v>581</v>
      </c>
      <c r="E88" s="36" t="s">
        <v>582</v>
      </c>
      <c r="F88" s="37">
        <v>52208131924</v>
      </c>
      <c r="G88" s="36" t="s">
        <v>583</v>
      </c>
      <c r="H88" s="38" t="s">
        <v>4829</v>
      </c>
      <c r="I88" s="36" t="s">
        <v>584</v>
      </c>
      <c r="J88" s="36" t="s">
        <v>585</v>
      </c>
      <c r="K88" s="39">
        <v>3</v>
      </c>
      <c r="L88" s="40" t="s">
        <v>586</v>
      </c>
      <c r="M88" s="36" t="s">
        <v>587</v>
      </c>
      <c r="N88" s="91"/>
      <c r="O88" s="73"/>
      <c r="P88" s="18"/>
      <c r="Q88" s="18"/>
      <c r="R88" s="18"/>
      <c r="S88" s="19"/>
      <c r="T88" s="19"/>
      <c r="U88" s="369"/>
      <c r="V88" s="2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9.5" customHeight="1" x14ac:dyDescent="0.3">
      <c r="A89" s="35">
        <v>84</v>
      </c>
      <c r="B89" s="35">
        <v>7</v>
      </c>
      <c r="C89" s="36" t="s">
        <v>588</v>
      </c>
      <c r="D89" s="36" t="s">
        <v>589</v>
      </c>
      <c r="E89" s="36" t="s">
        <v>590</v>
      </c>
      <c r="F89" s="37">
        <v>54314584088</v>
      </c>
      <c r="G89" s="36" t="s">
        <v>591</v>
      </c>
      <c r="H89" s="38" t="s">
        <v>4830</v>
      </c>
      <c r="I89" s="36" t="s">
        <v>592</v>
      </c>
      <c r="J89" s="36" t="s">
        <v>479</v>
      </c>
      <c r="K89" s="39">
        <v>4</v>
      </c>
      <c r="L89" s="40" t="s">
        <v>593</v>
      </c>
      <c r="M89" s="36" t="s">
        <v>594</v>
      </c>
      <c r="N89" s="91"/>
      <c r="O89" s="90"/>
      <c r="P89" s="18"/>
      <c r="Q89" s="18"/>
      <c r="R89" s="18"/>
      <c r="S89" s="19"/>
      <c r="T89" s="19"/>
      <c r="U89" s="369"/>
      <c r="V89" s="2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9.5" customHeight="1" x14ac:dyDescent="0.3">
      <c r="A90" s="35">
        <v>85</v>
      </c>
      <c r="B90" s="35">
        <v>8</v>
      </c>
      <c r="C90" s="36" t="s">
        <v>129</v>
      </c>
      <c r="D90" s="36" t="s">
        <v>595</v>
      </c>
      <c r="E90" s="36" t="s">
        <v>596</v>
      </c>
      <c r="F90" s="37">
        <v>78612564110</v>
      </c>
      <c r="G90" s="36" t="s">
        <v>597</v>
      </c>
      <c r="H90" s="38" t="s">
        <v>4831</v>
      </c>
      <c r="I90" s="36" t="s">
        <v>168</v>
      </c>
      <c r="J90" s="36" t="s">
        <v>598</v>
      </c>
      <c r="K90" s="39">
        <v>9</v>
      </c>
      <c r="L90" s="40" t="s">
        <v>599</v>
      </c>
      <c r="M90" s="36" t="s">
        <v>600</v>
      </c>
      <c r="N90" s="91"/>
      <c r="O90" s="92"/>
      <c r="P90" s="18"/>
      <c r="Q90" s="18"/>
      <c r="R90" s="18"/>
      <c r="S90" s="19"/>
      <c r="T90" s="19"/>
      <c r="U90" s="369"/>
      <c r="V90" s="2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9.5" customHeight="1" x14ac:dyDescent="0.3">
      <c r="A91" s="35">
        <v>86</v>
      </c>
      <c r="B91" s="35">
        <v>9</v>
      </c>
      <c r="C91" s="36" t="s">
        <v>601</v>
      </c>
      <c r="D91" s="36" t="s">
        <v>602</v>
      </c>
      <c r="E91" s="36" t="s">
        <v>603</v>
      </c>
      <c r="F91" s="37">
        <v>38594700101</v>
      </c>
      <c r="G91" s="36" t="s">
        <v>604</v>
      </c>
      <c r="H91" s="38" t="s">
        <v>4832</v>
      </c>
      <c r="I91" s="36" t="s">
        <v>605</v>
      </c>
      <c r="J91" s="36" t="s">
        <v>189</v>
      </c>
      <c r="K91" s="39"/>
      <c r="L91" s="40" t="s">
        <v>606</v>
      </c>
      <c r="M91" s="36" t="s">
        <v>607</v>
      </c>
      <c r="N91" s="59"/>
      <c r="S91" s="18"/>
      <c r="T91" s="18"/>
      <c r="U91" s="358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20.25" customHeight="1" x14ac:dyDescent="0.3">
      <c r="A92" s="35">
        <v>87</v>
      </c>
      <c r="B92" s="35">
        <v>10</v>
      </c>
      <c r="C92" s="36" t="s">
        <v>608</v>
      </c>
      <c r="D92" s="36" t="s">
        <v>609</v>
      </c>
      <c r="E92" s="36" t="s">
        <v>610</v>
      </c>
      <c r="F92" s="37">
        <v>42105502220</v>
      </c>
      <c r="G92" s="36" t="s">
        <v>611</v>
      </c>
      <c r="H92" s="38" t="s">
        <v>4833</v>
      </c>
      <c r="I92" s="36" t="s">
        <v>125</v>
      </c>
      <c r="J92" s="36" t="s">
        <v>239</v>
      </c>
      <c r="K92" s="39">
        <v>4</v>
      </c>
      <c r="L92" s="40" t="s">
        <v>612</v>
      </c>
      <c r="M92" s="36" t="s">
        <v>613</v>
      </c>
      <c r="N92" s="91"/>
      <c r="O92" s="92"/>
      <c r="P92" s="18"/>
      <c r="Q92" s="18"/>
      <c r="R92" s="18"/>
      <c r="S92" s="19"/>
      <c r="T92" s="19"/>
      <c r="U92" s="369"/>
      <c r="V92" s="2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20.25" customHeight="1" x14ac:dyDescent="0.3">
      <c r="A93" s="35">
        <v>88</v>
      </c>
      <c r="B93" s="35">
        <v>11</v>
      </c>
      <c r="C93" s="36" t="s">
        <v>614</v>
      </c>
      <c r="D93" s="36" t="s">
        <v>615</v>
      </c>
      <c r="E93" s="36" t="s">
        <v>616</v>
      </c>
      <c r="F93" s="37">
        <v>59315369479</v>
      </c>
      <c r="G93" s="36" t="s">
        <v>617</v>
      </c>
      <c r="H93" s="38" t="s">
        <v>4834</v>
      </c>
      <c r="I93" s="36" t="s">
        <v>328</v>
      </c>
      <c r="J93" s="36" t="s">
        <v>618</v>
      </c>
      <c r="K93" s="39">
        <v>4</v>
      </c>
      <c r="L93" s="40" t="s">
        <v>619</v>
      </c>
      <c r="M93" s="36" t="s">
        <v>620</v>
      </c>
      <c r="N93" s="91"/>
      <c r="O93" s="92"/>
      <c r="P93" s="18"/>
      <c r="Q93" s="18"/>
      <c r="R93" s="18"/>
      <c r="S93" s="19"/>
      <c r="T93" s="19"/>
      <c r="U93" s="369"/>
      <c r="V93" s="2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20.25" customHeight="1" x14ac:dyDescent="0.3">
      <c r="A94" s="35">
        <v>89</v>
      </c>
      <c r="B94" s="35">
        <v>12</v>
      </c>
      <c r="C94" s="36" t="s">
        <v>621</v>
      </c>
      <c r="D94" s="36" t="s">
        <v>622</v>
      </c>
      <c r="E94" s="36" t="s">
        <v>623</v>
      </c>
      <c r="F94" s="112" t="s">
        <v>624</v>
      </c>
      <c r="G94" s="61" t="s">
        <v>625</v>
      </c>
      <c r="H94" s="113" t="s">
        <v>626</v>
      </c>
      <c r="I94" s="36" t="s">
        <v>87</v>
      </c>
      <c r="J94" s="36" t="s">
        <v>627</v>
      </c>
      <c r="K94" s="39"/>
      <c r="L94" s="40" t="s">
        <v>89</v>
      </c>
      <c r="M94" s="36" t="s">
        <v>628</v>
      </c>
      <c r="N94" s="91"/>
      <c r="O94" s="90"/>
      <c r="P94" s="18"/>
      <c r="Q94" s="18"/>
      <c r="R94" s="18"/>
      <c r="S94" s="19"/>
      <c r="T94" s="19"/>
      <c r="U94" s="369"/>
      <c r="V94" s="2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20.25" customHeight="1" x14ac:dyDescent="0.3">
      <c r="A95" s="35">
        <v>90</v>
      </c>
      <c r="B95" s="35">
        <v>13</v>
      </c>
      <c r="C95" s="36" t="s">
        <v>629</v>
      </c>
      <c r="D95" s="36" t="s">
        <v>630</v>
      </c>
      <c r="E95" s="36" t="s">
        <v>631</v>
      </c>
      <c r="F95" s="37">
        <v>76870732503</v>
      </c>
      <c r="G95" s="36" t="s">
        <v>632</v>
      </c>
      <c r="H95" s="54" t="s">
        <v>633</v>
      </c>
      <c r="I95" s="36" t="s">
        <v>634</v>
      </c>
      <c r="J95" s="36" t="s">
        <v>577</v>
      </c>
      <c r="K95" s="39">
        <v>4</v>
      </c>
      <c r="L95" s="40" t="s">
        <v>565</v>
      </c>
      <c r="M95" s="36" t="s">
        <v>635</v>
      </c>
      <c r="N95" s="91"/>
      <c r="O95" s="90"/>
      <c r="P95" s="18"/>
      <c r="Q95" s="18"/>
      <c r="R95" s="18"/>
      <c r="S95" s="19"/>
      <c r="T95" s="19"/>
      <c r="U95" s="369"/>
      <c r="V95" s="2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20.25" customHeight="1" x14ac:dyDescent="0.3">
      <c r="A96" s="35">
        <v>91</v>
      </c>
      <c r="B96" s="35">
        <v>14</v>
      </c>
      <c r="C96" s="36" t="s">
        <v>636</v>
      </c>
      <c r="D96" s="36" t="s">
        <v>637</v>
      </c>
      <c r="E96" s="36" t="s">
        <v>638</v>
      </c>
      <c r="F96" s="48" t="s">
        <v>639</v>
      </c>
      <c r="G96" s="36" t="s">
        <v>640</v>
      </c>
      <c r="H96" s="38" t="s">
        <v>4835</v>
      </c>
      <c r="I96" s="36" t="s">
        <v>328</v>
      </c>
      <c r="J96" s="36" t="s">
        <v>641</v>
      </c>
      <c r="K96" s="39">
        <v>5</v>
      </c>
      <c r="L96" s="40" t="s">
        <v>642</v>
      </c>
      <c r="M96" s="36" t="s">
        <v>643</v>
      </c>
      <c r="N96" s="91"/>
      <c r="O96" s="92"/>
      <c r="P96" s="114"/>
      <c r="Q96" s="18"/>
      <c r="R96" s="18"/>
      <c r="S96" s="19"/>
      <c r="T96" s="19"/>
      <c r="U96" s="369"/>
      <c r="V96" s="2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20.25" customHeight="1" x14ac:dyDescent="0.3">
      <c r="A97" s="35">
        <v>92</v>
      </c>
      <c r="B97" s="35">
        <v>15</v>
      </c>
      <c r="C97" s="36" t="s">
        <v>644</v>
      </c>
      <c r="D97" s="36" t="s">
        <v>645</v>
      </c>
      <c r="E97" s="36" t="s">
        <v>646</v>
      </c>
      <c r="F97" s="48" t="s">
        <v>647</v>
      </c>
      <c r="G97" s="36" t="s">
        <v>648</v>
      </c>
      <c r="H97" s="38" t="s">
        <v>4836</v>
      </c>
      <c r="I97" s="36" t="s">
        <v>328</v>
      </c>
      <c r="J97" s="36" t="s">
        <v>329</v>
      </c>
      <c r="K97" s="39">
        <v>10</v>
      </c>
      <c r="L97" s="40" t="s">
        <v>649</v>
      </c>
      <c r="M97" s="36" t="s">
        <v>650</v>
      </c>
      <c r="N97" s="91"/>
      <c r="O97" s="92"/>
      <c r="P97" s="18"/>
      <c r="Q97" s="18"/>
      <c r="R97" s="18"/>
      <c r="S97" s="19"/>
      <c r="T97" s="19"/>
      <c r="U97" s="369"/>
      <c r="V97" s="2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20.25" customHeight="1" x14ac:dyDescent="0.3">
      <c r="A98" s="35">
        <v>93</v>
      </c>
      <c r="B98" s="35">
        <v>16</v>
      </c>
      <c r="C98" s="36" t="s">
        <v>651</v>
      </c>
      <c r="D98" s="36" t="s">
        <v>652</v>
      </c>
      <c r="E98" s="36" t="s">
        <v>653</v>
      </c>
      <c r="F98" s="37">
        <v>16018390550</v>
      </c>
      <c r="G98" s="36" t="s">
        <v>654</v>
      </c>
      <c r="H98" s="66" t="s">
        <v>4837</v>
      </c>
      <c r="I98" s="36" t="s">
        <v>655</v>
      </c>
      <c r="J98" s="36" t="s">
        <v>196</v>
      </c>
      <c r="K98" s="39">
        <v>4</v>
      </c>
      <c r="L98" s="40" t="s">
        <v>139</v>
      </c>
      <c r="M98" s="36" t="s">
        <v>656</v>
      </c>
      <c r="N98" s="91"/>
      <c r="O98" s="92"/>
      <c r="P98" s="18"/>
      <c r="Q98" s="18"/>
      <c r="R98" s="18"/>
      <c r="S98" s="19"/>
      <c r="T98" s="19"/>
      <c r="U98" s="369"/>
      <c r="V98" s="2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20.25" customHeight="1" x14ac:dyDescent="0.3">
      <c r="A99" s="35">
        <v>94</v>
      </c>
      <c r="B99" s="35">
        <v>17</v>
      </c>
      <c r="C99" s="36" t="s">
        <v>657</v>
      </c>
      <c r="D99" s="36" t="s">
        <v>658</v>
      </c>
      <c r="E99" s="36" t="s">
        <v>653</v>
      </c>
      <c r="F99" s="37">
        <v>16018390550</v>
      </c>
      <c r="G99" s="36" t="s">
        <v>659</v>
      </c>
      <c r="H99" s="66" t="s">
        <v>4837</v>
      </c>
      <c r="I99" s="36" t="s">
        <v>660</v>
      </c>
      <c r="J99" s="36" t="s">
        <v>641</v>
      </c>
      <c r="K99" s="39">
        <v>7</v>
      </c>
      <c r="L99" s="15" t="s">
        <v>661</v>
      </c>
      <c r="M99" s="36" t="s">
        <v>662</v>
      </c>
      <c r="N99" s="91"/>
      <c r="O99" s="92"/>
      <c r="P99" s="18"/>
      <c r="Q99" s="18"/>
      <c r="R99" s="18"/>
      <c r="S99" s="19"/>
      <c r="T99" s="19"/>
      <c r="U99" s="369"/>
      <c r="V99" s="2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20.25" customHeight="1" x14ac:dyDescent="0.3">
      <c r="A100" s="35">
        <v>95</v>
      </c>
      <c r="B100" s="35">
        <v>18</v>
      </c>
      <c r="C100" s="36" t="s">
        <v>663</v>
      </c>
      <c r="D100" s="36" t="s">
        <v>664</v>
      </c>
      <c r="E100" s="36" t="s">
        <v>665</v>
      </c>
      <c r="F100" s="37">
        <v>80462671526</v>
      </c>
      <c r="G100" s="36" t="s">
        <v>666</v>
      </c>
      <c r="H100" s="66" t="s">
        <v>4838</v>
      </c>
      <c r="I100" s="36" t="s">
        <v>103</v>
      </c>
      <c r="J100" s="36" t="s">
        <v>104</v>
      </c>
      <c r="K100" s="39">
        <v>5</v>
      </c>
      <c r="L100" s="40" t="s">
        <v>667</v>
      </c>
      <c r="M100" s="36" t="s">
        <v>668</v>
      </c>
      <c r="N100" s="91"/>
      <c r="O100" s="92"/>
      <c r="P100" s="49"/>
      <c r="Q100" s="18"/>
      <c r="R100" s="18"/>
      <c r="S100" s="19"/>
      <c r="T100" s="19"/>
      <c r="U100" s="369"/>
      <c r="V100" s="2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20.25" customHeight="1" x14ac:dyDescent="0.3">
      <c r="A101" s="35">
        <v>96</v>
      </c>
      <c r="B101" s="35">
        <v>19</v>
      </c>
      <c r="C101" s="36" t="s">
        <v>669</v>
      </c>
      <c r="D101" s="36" t="s">
        <v>664</v>
      </c>
      <c r="E101" s="36" t="s">
        <v>670</v>
      </c>
      <c r="F101" s="37">
        <v>82075872515</v>
      </c>
      <c r="G101" s="36" t="s">
        <v>671</v>
      </c>
      <c r="H101" s="66" t="s">
        <v>4839</v>
      </c>
      <c r="I101" s="36" t="s">
        <v>672</v>
      </c>
      <c r="J101" s="36" t="s">
        <v>673</v>
      </c>
      <c r="K101" s="39">
        <v>7</v>
      </c>
      <c r="L101" s="40" t="s">
        <v>606</v>
      </c>
      <c r="M101" s="36" t="s">
        <v>674</v>
      </c>
      <c r="N101" s="91"/>
      <c r="O101" s="92"/>
      <c r="P101" s="115"/>
      <c r="Q101" s="18"/>
      <c r="R101" s="18"/>
      <c r="S101" s="19"/>
      <c r="T101" s="19"/>
      <c r="U101" s="369"/>
      <c r="V101" s="2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20.25" customHeight="1" x14ac:dyDescent="0.3">
      <c r="A102" s="35">
        <v>97</v>
      </c>
      <c r="B102" s="35">
        <v>20</v>
      </c>
      <c r="C102" s="36" t="s">
        <v>675</v>
      </c>
      <c r="D102" s="36" t="s">
        <v>676</v>
      </c>
      <c r="E102" s="36" t="s">
        <v>677</v>
      </c>
      <c r="F102" s="37">
        <v>57413166936</v>
      </c>
      <c r="G102" s="36" t="s">
        <v>678</v>
      </c>
      <c r="H102" s="38" t="s">
        <v>4840</v>
      </c>
      <c r="I102" s="36" t="s">
        <v>679</v>
      </c>
      <c r="J102" s="36" t="s">
        <v>248</v>
      </c>
      <c r="K102" s="39">
        <v>7</v>
      </c>
      <c r="L102" s="40" t="s">
        <v>667</v>
      </c>
      <c r="M102" s="36" t="s">
        <v>680</v>
      </c>
      <c r="N102" s="116"/>
      <c r="O102" s="92"/>
      <c r="P102" s="18"/>
      <c r="Q102" s="18"/>
      <c r="R102" s="18"/>
      <c r="S102" s="19"/>
      <c r="T102" s="19"/>
      <c r="U102" s="369"/>
      <c r="V102" s="2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20.25" customHeight="1" x14ac:dyDescent="0.3">
      <c r="A103" s="35">
        <v>98</v>
      </c>
      <c r="B103" s="35">
        <v>21</v>
      </c>
      <c r="C103" s="36" t="s">
        <v>199</v>
      </c>
      <c r="D103" s="36" t="s">
        <v>681</v>
      </c>
      <c r="E103" s="36" t="s">
        <v>682</v>
      </c>
      <c r="F103" s="37">
        <v>90603912492</v>
      </c>
      <c r="G103" s="36" t="s">
        <v>683</v>
      </c>
      <c r="H103" s="66" t="s">
        <v>4841</v>
      </c>
      <c r="I103" s="36" t="s">
        <v>247</v>
      </c>
      <c r="J103" s="37" t="s">
        <v>684</v>
      </c>
      <c r="K103" s="39">
        <v>4</v>
      </c>
      <c r="L103" s="40" t="s">
        <v>139</v>
      </c>
      <c r="M103" s="36" t="s">
        <v>685</v>
      </c>
      <c r="N103" s="117"/>
      <c r="O103" s="92"/>
      <c r="P103" s="18"/>
      <c r="Q103" s="18"/>
      <c r="R103" s="18"/>
      <c r="S103" s="19"/>
      <c r="T103" s="19"/>
      <c r="U103" s="369"/>
      <c r="V103" s="2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20.25" customHeight="1" x14ac:dyDescent="0.3">
      <c r="A104" s="35">
        <v>99</v>
      </c>
      <c r="B104" s="35">
        <v>22</v>
      </c>
      <c r="C104" s="36" t="s">
        <v>686</v>
      </c>
      <c r="D104" s="36" t="s">
        <v>687</v>
      </c>
      <c r="E104" s="36" t="s">
        <v>688</v>
      </c>
      <c r="F104" s="37">
        <v>23451386899</v>
      </c>
      <c r="G104" s="36" t="s">
        <v>689</v>
      </c>
      <c r="H104" s="103" t="s">
        <v>690</v>
      </c>
      <c r="I104" s="36" t="s">
        <v>34</v>
      </c>
      <c r="J104" s="37" t="s">
        <v>414</v>
      </c>
      <c r="K104" s="39">
        <v>5</v>
      </c>
      <c r="L104" s="40" t="s">
        <v>400</v>
      </c>
      <c r="M104" s="36" t="s">
        <v>691</v>
      </c>
      <c r="N104" s="117"/>
      <c r="O104" s="92"/>
      <c r="P104" s="18"/>
      <c r="Q104" s="18"/>
      <c r="R104" s="18"/>
      <c r="S104" s="19"/>
      <c r="T104" s="19"/>
      <c r="U104" s="369"/>
      <c r="V104" s="2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20.25" customHeight="1" x14ac:dyDescent="0.3">
      <c r="A105" s="35">
        <v>100</v>
      </c>
      <c r="B105" s="35">
        <v>23</v>
      </c>
      <c r="C105" s="36" t="s">
        <v>235</v>
      </c>
      <c r="D105" s="36" t="s">
        <v>692</v>
      </c>
      <c r="E105" s="36" t="s">
        <v>693</v>
      </c>
      <c r="F105" s="37">
        <v>98618221938</v>
      </c>
      <c r="G105" s="36" t="s">
        <v>694</v>
      </c>
      <c r="H105" s="66" t="s">
        <v>4842</v>
      </c>
      <c r="I105" s="36" t="s">
        <v>125</v>
      </c>
      <c r="J105" s="36" t="s">
        <v>695</v>
      </c>
      <c r="K105" s="39">
        <v>6</v>
      </c>
      <c r="L105" s="40" t="s">
        <v>696</v>
      </c>
      <c r="M105" s="36" t="s">
        <v>697</v>
      </c>
      <c r="N105" s="91"/>
      <c r="O105" s="92"/>
      <c r="P105" s="49"/>
      <c r="Q105" s="18"/>
      <c r="R105" s="18"/>
      <c r="S105" s="19"/>
      <c r="T105" s="19"/>
      <c r="U105" s="369"/>
      <c r="V105" s="2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20.25" customHeight="1" x14ac:dyDescent="0.3">
      <c r="A106" s="35">
        <v>101</v>
      </c>
      <c r="B106" s="35">
        <v>24</v>
      </c>
      <c r="C106" s="36" t="s">
        <v>698</v>
      </c>
      <c r="D106" s="36" t="s">
        <v>699</v>
      </c>
      <c r="E106" s="36" t="s">
        <v>700</v>
      </c>
      <c r="F106" s="37">
        <v>56392238222</v>
      </c>
      <c r="G106" s="36" t="s">
        <v>701</v>
      </c>
      <c r="H106" s="38" t="s">
        <v>4843</v>
      </c>
      <c r="I106" s="36" t="s">
        <v>702</v>
      </c>
      <c r="J106" s="36" t="s">
        <v>119</v>
      </c>
      <c r="K106" s="39">
        <v>5</v>
      </c>
      <c r="L106" s="40" t="s">
        <v>139</v>
      </c>
      <c r="M106" s="36" t="s">
        <v>703</v>
      </c>
      <c r="N106" s="99"/>
      <c r="O106" s="92"/>
      <c r="P106" s="18"/>
      <c r="Q106" s="18"/>
      <c r="R106" s="18"/>
      <c r="S106" s="19"/>
      <c r="T106" s="19"/>
      <c r="U106" s="369"/>
      <c r="V106" s="2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20.25" customHeight="1" x14ac:dyDescent="0.3">
      <c r="A107" s="35">
        <v>102</v>
      </c>
      <c r="B107" s="35">
        <v>25</v>
      </c>
      <c r="C107" s="36" t="s">
        <v>704</v>
      </c>
      <c r="D107" s="36" t="s">
        <v>705</v>
      </c>
      <c r="E107" s="36" t="s">
        <v>706</v>
      </c>
      <c r="F107" s="37">
        <v>98330866966</v>
      </c>
      <c r="G107" s="36" t="s">
        <v>707</v>
      </c>
      <c r="H107" s="38" t="s">
        <v>4844</v>
      </c>
      <c r="I107" s="36" t="s">
        <v>145</v>
      </c>
      <c r="J107" s="36" t="s">
        <v>427</v>
      </c>
      <c r="K107" s="39">
        <v>3</v>
      </c>
      <c r="L107" s="40" t="s">
        <v>593</v>
      </c>
      <c r="M107" s="36" t="s">
        <v>708</v>
      </c>
      <c r="N107" s="94"/>
      <c r="O107" s="92"/>
      <c r="P107" s="49"/>
      <c r="Q107" s="18"/>
      <c r="R107" s="18"/>
      <c r="S107" s="19"/>
      <c r="T107" s="19"/>
      <c r="U107" s="369"/>
      <c r="V107" s="2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20.25" customHeight="1" x14ac:dyDescent="0.3">
      <c r="A108" s="35">
        <v>103</v>
      </c>
      <c r="B108" s="35">
        <v>26</v>
      </c>
      <c r="C108" s="36" t="s">
        <v>709</v>
      </c>
      <c r="D108" s="36" t="s">
        <v>710</v>
      </c>
      <c r="E108" s="36" t="s">
        <v>711</v>
      </c>
      <c r="F108" s="37">
        <v>34310703158</v>
      </c>
      <c r="G108" s="36" t="s">
        <v>712</v>
      </c>
      <c r="H108" s="38" t="s">
        <v>4845</v>
      </c>
      <c r="I108" s="36" t="s">
        <v>713</v>
      </c>
      <c r="J108" s="36" t="s">
        <v>119</v>
      </c>
      <c r="K108" s="39">
        <v>8</v>
      </c>
      <c r="L108" s="40" t="s">
        <v>606</v>
      </c>
      <c r="M108" s="36" t="s">
        <v>714</v>
      </c>
      <c r="N108" s="118"/>
      <c r="O108" s="92"/>
      <c r="P108" s="18"/>
      <c r="Q108" s="18"/>
      <c r="R108" s="18"/>
      <c r="S108" s="19"/>
      <c r="T108" s="19"/>
      <c r="U108" s="369"/>
      <c r="V108" s="2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20.25" customHeight="1" x14ac:dyDescent="0.3">
      <c r="A109" s="35">
        <v>104</v>
      </c>
      <c r="B109" s="35">
        <v>27</v>
      </c>
      <c r="C109" s="36" t="s">
        <v>251</v>
      </c>
      <c r="D109" s="36" t="s">
        <v>716</v>
      </c>
      <c r="E109" s="36" t="s">
        <v>717</v>
      </c>
      <c r="F109" s="37">
        <v>74073235052</v>
      </c>
      <c r="G109" s="36" t="s">
        <v>718</v>
      </c>
      <c r="H109" s="38" t="s">
        <v>719</v>
      </c>
      <c r="I109" s="36" t="s">
        <v>103</v>
      </c>
      <c r="J109" s="36" t="s">
        <v>104</v>
      </c>
      <c r="K109" s="39">
        <v>2</v>
      </c>
      <c r="L109" s="40" t="s">
        <v>720</v>
      </c>
      <c r="M109" s="36" t="s">
        <v>721</v>
      </c>
      <c r="N109" s="119"/>
      <c r="O109" s="92"/>
      <c r="P109" s="18"/>
      <c r="Q109" s="18"/>
      <c r="R109" s="18"/>
      <c r="S109" s="19"/>
      <c r="T109" s="19"/>
      <c r="U109" s="369"/>
      <c r="V109" s="2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20.25" customHeight="1" x14ac:dyDescent="0.3">
      <c r="A110" s="35">
        <v>105</v>
      </c>
      <c r="B110" s="35">
        <v>28</v>
      </c>
      <c r="C110" s="36" t="s">
        <v>722</v>
      </c>
      <c r="D110" s="36" t="s">
        <v>723</v>
      </c>
      <c r="E110" s="36" t="s">
        <v>724</v>
      </c>
      <c r="F110" s="48" t="s">
        <v>725</v>
      </c>
      <c r="G110" s="36" t="s">
        <v>726</v>
      </c>
      <c r="H110" s="38" t="s">
        <v>727</v>
      </c>
      <c r="I110" s="36" t="s">
        <v>103</v>
      </c>
      <c r="J110" s="36" t="s">
        <v>407</v>
      </c>
      <c r="K110" s="39">
        <v>10</v>
      </c>
      <c r="L110" s="40" t="s">
        <v>728</v>
      </c>
      <c r="M110" s="36" t="s">
        <v>729</v>
      </c>
      <c r="N110" s="91"/>
      <c r="O110" s="92"/>
      <c r="P110" s="18"/>
      <c r="Q110" s="18"/>
      <c r="R110" s="18"/>
      <c r="S110" s="19"/>
      <c r="T110" s="19"/>
      <c r="U110" s="369"/>
      <c r="V110" s="2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20.25" customHeight="1" x14ac:dyDescent="0.3">
      <c r="A111" s="35">
        <v>106</v>
      </c>
      <c r="B111" s="35">
        <v>29</v>
      </c>
      <c r="C111" s="36" t="s">
        <v>730</v>
      </c>
      <c r="D111" s="36" t="s">
        <v>731</v>
      </c>
      <c r="E111" s="36" t="s">
        <v>732</v>
      </c>
      <c r="F111" s="37">
        <v>83731880413</v>
      </c>
      <c r="G111" s="36" t="s">
        <v>733</v>
      </c>
      <c r="H111" s="38" t="s">
        <v>4846</v>
      </c>
      <c r="I111" s="36" t="s">
        <v>350</v>
      </c>
      <c r="J111" s="36" t="s">
        <v>734</v>
      </c>
      <c r="K111" s="39">
        <v>3</v>
      </c>
      <c r="L111" s="40" t="s">
        <v>139</v>
      </c>
      <c r="M111" s="36" t="s">
        <v>735</v>
      </c>
      <c r="N111" s="91"/>
      <c r="O111" s="92"/>
      <c r="P111" s="18"/>
      <c r="Q111" s="18"/>
      <c r="R111" s="18"/>
      <c r="S111" s="19"/>
      <c r="T111" s="19"/>
      <c r="U111" s="369"/>
      <c r="V111" s="2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20.25" customHeight="1" x14ac:dyDescent="0.3">
      <c r="A112" s="35">
        <v>107</v>
      </c>
      <c r="B112" s="35">
        <v>30</v>
      </c>
      <c r="C112" s="36" t="s">
        <v>736</v>
      </c>
      <c r="D112" s="36" t="s">
        <v>737</v>
      </c>
      <c r="E112" s="36" t="s">
        <v>738</v>
      </c>
      <c r="F112" s="37">
        <v>44812436247</v>
      </c>
      <c r="G112" s="36" t="s">
        <v>739</v>
      </c>
      <c r="H112" s="38" t="s">
        <v>4847</v>
      </c>
      <c r="I112" s="36" t="s">
        <v>740</v>
      </c>
      <c r="J112" s="36" t="s">
        <v>119</v>
      </c>
      <c r="K112" s="39">
        <v>7</v>
      </c>
      <c r="L112" s="40" t="s">
        <v>139</v>
      </c>
      <c r="M112" s="36" t="s">
        <v>741</v>
      </c>
      <c r="N112" s="91"/>
      <c r="O112" s="90"/>
      <c r="P112" s="18"/>
      <c r="Q112" s="18"/>
      <c r="R112" s="18"/>
      <c r="S112" s="19"/>
      <c r="T112" s="19"/>
      <c r="U112" s="369"/>
      <c r="V112" s="2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20.25" customHeight="1" x14ac:dyDescent="0.3">
      <c r="A113" s="35">
        <v>108</v>
      </c>
      <c r="B113" s="35">
        <v>31</v>
      </c>
      <c r="C113" s="36" t="s">
        <v>742</v>
      </c>
      <c r="D113" s="36" t="s">
        <v>743</v>
      </c>
      <c r="E113" s="36" t="s">
        <v>744</v>
      </c>
      <c r="F113" s="52">
        <v>82027836579</v>
      </c>
      <c r="G113" s="36" t="s">
        <v>745</v>
      </c>
      <c r="H113" s="58" t="s">
        <v>746</v>
      </c>
      <c r="I113" s="36" t="s">
        <v>747</v>
      </c>
      <c r="J113" s="36"/>
      <c r="K113" s="39">
        <v>6</v>
      </c>
      <c r="L113" s="40" t="s">
        <v>748</v>
      </c>
      <c r="M113" s="36" t="s">
        <v>749</v>
      </c>
      <c r="N113" s="100"/>
      <c r="O113" s="92"/>
      <c r="P113" s="18"/>
      <c r="Q113" s="18"/>
      <c r="R113" s="18"/>
      <c r="S113" s="19"/>
      <c r="T113" s="19"/>
      <c r="U113" s="369"/>
      <c r="V113" s="2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20.25" customHeight="1" x14ac:dyDescent="0.3">
      <c r="A114" s="35">
        <v>109</v>
      </c>
      <c r="B114" s="35">
        <v>32</v>
      </c>
      <c r="C114" s="36" t="s">
        <v>750</v>
      </c>
      <c r="D114" s="36" t="s">
        <v>751</v>
      </c>
      <c r="E114" s="36" t="s">
        <v>752</v>
      </c>
      <c r="F114" s="37">
        <v>79962016887</v>
      </c>
      <c r="G114" s="36" t="s">
        <v>753</v>
      </c>
      <c r="H114" s="38" t="s">
        <v>760</v>
      </c>
      <c r="I114" s="36" t="s">
        <v>103</v>
      </c>
      <c r="J114" s="36" t="s">
        <v>111</v>
      </c>
      <c r="K114" s="39">
        <v>7</v>
      </c>
      <c r="L114" s="40" t="s">
        <v>754</v>
      </c>
      <c r="M114" s="36" t="s">
        <v>755</v>
      </c>
      <c r="N114" s="91"/>
      <c r="O114" s="92"/>
      <c r="P114" s="18"/>
      <c r="Q114" s="18"/>
      <c r="R114" s="18"/>
      <c r="S114" s="19"/>
      <c r="T114" s="19"/>
      <c r="U114" s="369"/>
      <c r="V114" s="2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20.25" customHeight="1" x14ac:dyDescent="0.3">
      <c r="A115" s="35">
        <v>110</v>
      </c>
      <c r="B115" s="35">
        <v>33</v>
      </c>
      <c r="C115" s="36" t="s">
        <v>756</v>
      </c>
      <c r="D115" s="36" t="s">
        <v>757</v>
      </c>
      <c r="E115" s="36" t="s">
        <v>758</v>
      </c>
      <c r="F115" s="37">
        <v>61700209816</v>
      </c>
      <c r="G115" s="36" t="s">
        <v>759</v>
      </c>
      <c r="H115" s="98" t="s">
        <v>760</v>
      </c>
      <c r="I115" s="36" t="s">
        <v>336</v>
      </c>
      <c r="J115" s="36" t="s">
        <v>761</v>
      </c>
      <c r="K115" s="39">
        <v>6</v>
      </c>
      <c r="L115" s="40" t="s">
        <v>762</v>
      </c>
      <c r="M115" s="36" t="s">
        <v>763</v>
      </c>
      <c r="N115" s="91"/>
      <c r="O115" s="120"/>
      <c r="P115" s="60"/>
      <c r="Q115" s="18"/>
      <c r="R115" s="18"/>
      <c r="S115" s="19"/>
      <c r="T115" s="19"/>
      <c r="U115" s="369"/>
      <c r="V115" s="2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20.25" customHeight="1" x14ac:dyDescent="0.3">
      <c r="A116" s="35">
        <v>111</v>
      </c>
      <c r="B116" s="35">
        <v>34</v>
      </c>
      <c r="C116" s="36" t="s">
        <v>764</v>
      </c>
      <c r="D116" s="36" t="s">
        <v>765</v>
      </c>
      <c r="E116" s="36" t="s">
        <v>766</v>
      </c>
      <c r="F116" s="37">
        <v>13415265906</v>
      </c>
      <c r="G116" s="36" t="s">
        <v>767</v>
      </c>
      <c r="H116" s="98" t="s">
        <v>768</v>
      </c>
      <c r="I116" s="36" t="s">
        <v>263</v>
      </c>
      <c r="J116" s="36" t="s">
        <v>769</v>
      </c>
      <c r="K116" s="39">
        <v>8</v>
      </c>
      <c r="L116" s="40" t="s">
        <v>521</v>
      </c>
      <c r="M116" s="36" t="s">
        <v>770</v>
      </c>
      <c r="N116" s="100"/>
      <c r="O116" s="120"/>
      <c r="P116" s="60"/>
      <c r="Q116" s="18"/>
      <c r="R116" s="18"/>
      <c r="S116" s="19"/>
      <c r="T116" s="19"/>
      <c r="U116" s="369"/>
      <c r="V116" s="2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20.25" customHeight="1" x14ac:dyDescent="0.3">
      <c r="A117" s="35">
        <v>112</v>
      </c>
      <c r="B117" s="35">
        <v>35</v>
      </c>
      <c r="C117" s="36" t="s">
        <v>771</v>
      </c>
      <c r="D117" s="36" t="s">
        <v>772</v>
      </c>
      <c r="E117" s="36" t="s">
        <v>773</v>
      </c>
      <c r="F117" s="37">
        <v>14263066090</v>
      </c>
      <c r="G117" s="36" t="s">
        <v>774</v>
      </c>
      <c r="H117" s="46" t="s">
        <v>775</v>
      </c>
      <c r="I117" s="36" t="s">
        <v>336</v>
      </c>
      <c r="J117" s="36" t="s">
        <v>776</v>
      </c>
      <c r="K117" s="39">
        <v>11</v>
      </c>
      <c r="L117" s="40" t="s">
        <v>777</v>
      </c>
      <c r="M117" s="36" t="s">
        <v>778</v>
      </c>
      <c r="N117" s="100"/>
      <c r="O117" s="120"/>
      <c r="P117" s="60"/>
      <c r="Q117" s="18"/>
      <c r="R117" s="18"/>
      <c r="S117" s="19"/>
      <c r="T117" s="19"/>
      <c r="U117" s="369"/>
      <c r="V117" s="2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20.25" customHeight="1" x14ac:dyDescent="0.3">
      <c r="A118" s="35">
        <v>113</v>
      </c>
      <c r="B118" s="35">
        <v>36</v>
      </c>
      <c r="C118" s="36" t="s">
        <v>779</v>
      </c>
      <c r="D118" s="36" t="s">
        <v>780</v>
      </c>
      <c r="E118" s="36" t="s">
        <v>781</v>
      </c>
      <c r="F118" s="37">
        <v>86004685336</v>
      </c>
      <c r="G118" s="36" t="s">
        <v>782</v>
      </c>
      <c r="H118" s="38" t="s">
        <v>4848</v>
      </c>
      <c r="I118" s="36" t="s">
        <v>672</v>
      </c>
      <c r="J118" s="36" t="s">
        <v>673</v>
      </c>
      <c r="K118" s="39">
        <v>6</v>
      </c>
      <c r="L118" s="40" t="s">
        <v>606</v>
      </c>
      <c r="M118" s="36" t="s">
        <v>783</v>
      </c>
      <c r="N118" s="62"/>
      <c r="O118" s="121"/>
      <c r="P118" s="49"/>
      <c r="Q118" s="18"/>
      <c r="R118" s="18"/>
      <c r="S118" s="19"/>
      <c r="T118" s="19"/>
      <c r="U118" s="369"/>
      <c r="V118" s="2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40.5" customHeight="1" x14ac:dyDescent="0.3">
      <c r="A119" s="35"/>
      <c r="B119" s="37"/>
      <c r="C119" s="377" t="s">
        <v>784</v>
      </c>
      <c r="D119" s="37"/>
      <c r="E119" s="37"/>
      <c r="F119" s="37"/>
      <c r="G119" s="37"/>
      <c r="H119" s="108"/>
      <c r="I119" s="16"/>
      <c r="J119" s="13"/>
      <c r="K119" s="39"/>
      <c r="L119" s="14"/>
      <c r="M119" s="122"/>
      <c r="N119" s="123"/>
      <c r="O119" s="124"/>
      <c r="P119" s="18"/>
      <c r="Q119" s="18"/>
      <c r="R119" s="18"/>
      <c r="S119" s="19"/>
      <c r="T119" s="19"/>
      <c r="U119" s="369"/>
      <c r="V119" s="2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20.25" customHeight="1" x14ac:dyDescent="0.3">
      <c r="A120" s="35">
        <v>114</v>
      </c>
      <c r="B120" s="35">
        <v>1</v>
      </c>
      <c r="C120" s="36" t="s">
        <v>785</v>
      </c>
      <c r="D120" s="36" t="s">
        <v>786</v>
      </c>
      <c r="E120" s="36" t="s">
        <v>787</v>
      </c>
      <c r="F120" s="37">
        <v>35452176334</v>
      </c>
      <c r="G120" s="36" t="s">
        <v>788</v>
      </c>
      <c r="H120" s="38" t="s">
        <v>4849</v>
      </c>
      <c r="I120" s="36" t="s">
        <v>789</v>
      </c>
      <c r="J120" s="36" t="s">
        <v>119</v>
      </c>
      <c r="K120" s="39">
        <v>2</v>
      </c>
      <c r="L120" s="125" t="s">
        <v>790</v>
      </c>
      <c r="M120" s="126" t="s">
        <v>791</v>
      </c>
      <c r="N120" s="127"/>
      <c r="O120" s="128"/>
      <c r="P120" s="18"/>
      <c r="Q120" s="18"/>
      <c r="R120" s="18"/>
      <c r="S120" s="19"/>
      <c r="T120" s="19"/>
      <c r="U120" s="369"/>
      <c r="V120" s="2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20.25" customHeight="1" x14ac:dyDescent="0.3">
      <c r="A121" s="35">
        <v>115</v>
      </c>
      <c r="B121" s="35">
        <v>2</v>
      </c>
      <c r="C121" s="36" t="s">
        <v>792</v>
      </c>
      <c r="D121" s="36" t="s">
        <v>793</v>
      </c>
      <c r="E121" s="36" t="s">
        <v>794</v>
      </c>
      <c r="F121" s="37">
        <v>88436426142</v>
      </c>
      <c r="G121" s="36" t="s">
        <v>795</v>
      </c>
      <c r="H121" s="66" t="s">
        <v>4850</v>
      </c>
      <c r="I121" s="36" t="s">
        <v>247</v>
      </c>
      <c r="J121" s="36" t="s">
        <v>119</v>
      </c>
      <c r="K121" s="39">
        <v>2</v>
      </c>
      <c r="L121" s="125" t="s">
        <v>154</v>
      </c>
      <c r="M121" s="126" t="s">
        <v>796</v>
      </c>
      <c r="N121" s="129"/>
      <c r="O121" s="130"/>
      <c r="P121" s="18"/>
      <c r="Q121" s="18"/>
      <c r="R121" s="18"/>
      <c r="S121" s="19"/>
      <c r="T121" s="19"/>
      <c r="U121" s="369"/>
      <c r="V121" s="2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20.25" customHeight="1" x14ac:dyDescent="0.3">
      <c r="A122" s="35">
        <v>116</v>
      </c>
      <c r="B122" s="35">
        <v>3</v>
      </c>
      <c r="C122" s="36" t="s">
        <v>797</v>
      </c>
      <c r="D122" s="36" t="s">
        <v>581</v>
      </c>
      <c r="E122" s="36" t="s">
        <v>798</v>
      </c>
      <c r="F122" s="37">
        <v>94085042455</v>
      </c>
      <c r="G122" s="36" t="s">
        <v>799</v>
      </c>
      <c r="H122" s="66" t="str">
        <f>HYPERLINK("mailto:ured@os-igkovacic-dugaresa.skole.hr","ured@os-igkovacic-dugaresa.skole.hr")</f>
        <v>ured@os-igkovacic-dugaresa.skole.hr</v>
      </c>
      <c r="I122" s="36" t="s">
        <v>306</v>
      </c>
      <c r="J122" s="36" t="s">
        <v>800</v>
      </c>
      <c r="K122" s="39">
        <v>6</v>
      </c>
      <c r="L122" s="125" t="s">
        <v>801</v>
      </c>
      <c r="M122" s="126" t="s">
        <v>802</v>
      </c>
      <c r="N122" s="131"/>
      <c r="O122" s="130"/>
      <c r="P122" s="18"/>
      <c r="Q122" s="18"/>
      <c r="R122" s="18"/>
      <c r="S122" s="19"/>
      <c r="T122" s="19"/>
      <c r="U122" s="369"/>
      <c r="V122" s="2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20.25" customHeight="1" x14ac:dyDescent="0.3">
      <c r="A123" s="35">
        <v>117</v>
      </c>
      <c r="B123" s="35">
        <v>4</v>
      </c>
      <c r="C123" s="36" t="s">
        <v>803</v>
      </c>
      <c r="D123" s="36" t="s">
        <v>804</v>
      </c>
      <c r="E123" s="36" t="s">
        <v>805</v>
      </c>
      <c r="F123" s="37">
        <v>14497428329</v>
      </c>
      <c r="G123" s="36" t="s">
        <v>806</v>
      </c>
      <c r="H123" s="66" t="s">
        <v>4851</v>
      </c>
      <c r="I123" s="36" t="s">
        <v>789</v>
      </c>
      <c r="J123" s="36" t="s">
        <v>684</v>
      </c>
      <c r="K123" s="39">
        <v>3</v>
      </c>
      <c r="L123" s="125" t="s">
        <v>18</v>
      </c>
      <c r="M123" s="126" t="s">
        <v>807</v>
      </c>
      <c r="N123" s="131"/>
      <c r="O123" s="130"/>
      <c r="P123" s="18"/>
      <c r="Q123" s="18"/>
      <c r="R123" s="18"/>
      <c r="S123" s="19"/>
      <c r="T123" s="19"/>
      <c r="U123" s="369"/>
      <c r="V123" s="2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20.25" customHeight="1" x14ac:dyDescent="0.3">
      <c r="A124" s="35">
        <v>118</v>
      </c>
      <c r="B124" s="35">
        <v>5</v>
      </c>
      <c r="C124" s="36" t="s">
        <v>808</v>
      </c>
      <c r="D124" s="36" t="s">
        <v>809</v>
      </c>
      <c r="E124" s="36" t="s">
        <v>810</v>
      </c>
      <c r="F124" s="48" t="s">
        <v>811</v>
      </c>
      <c r="G124" s="36" t="s">
        <v>812</v>
      </c>
      <c r="H124" s="66" t="s">
        <v>4852</v>
      </c>
      <c r="I124" s="36" t="s">
        <v>813</v>
      </c>
      <c r="J124" s="36" t="s">
        <v>119</v>
      </c>
      <c r="K124" s="39">
        <v>3</v>
      </c>
      <c r="L124" s="125" t="s">
        <v>814</v>
      </c>
      <c r="M124" s="126" t="s">
        <v>815</v>
      </c>
      <c r="N124" s="127"/>
      <c r="O124" s="128"/>
      <c r="P124" s="18"/>
      <c r="Q124" s="18"/>
      <c r="R124" s="18"/>
      <c r="S124" s="19"/>
      <c r="T124" s="19"/>
      <c r="U124" s="369"/>
      <c r="V124" s="2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20.25" customHeight="1" x14ac:dyDescent="0.3">
      <c r="A125" s="35">
        <v>119</v>
      </c>
      <c r="B125" s="35">
        <v>6</v>
      </c>
      <c r="C125" s="36" t="s">
        <v>816</v>
      </c>
      <c r="D125" s="36" t="s">
        <v>817</v>
      </c>
      <c r="E125" s="36" t="s">
        <v>818</v>
      </c>
      <c r="F125" s="48" t="s">
        <v>819</v>
      </c>
      <c r="G125" s="36" t="s">
        <v>820</v>
      </c>
      <c r="H125" s="66" t="s">
        <v>821</v>
      </c>
      <c r="I125" s="36" t="s">
        <v>25</v>
      </c>
      <c r="J125" s="36" t="s">
        <v>822</v>
      </c>
      <c r="K125" s="39">
        <v>13</v>
      </c>
      <c r="L125" s="125" t="s">
        <v>27</v>
      </c>
      <c r="M125" s="126" t="s">
        <v>823</v>
      </c>
      <c r="N125" s="127"/>
      <c r="O125" s="128"/>
      <c r="P125" s="18"/>
      <c r="Q125" s="18"/>
      <c r="R125" s="18"/>
      <c r="S125" s="19"/>
      <c r="T125" s="19"/>
      <c r="U125" s="369"/>
      <c r="V125" s="2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20.25" customHeight="1" x14ac:dyDescent="0.3">
      <c r="A126" s="35">
        <v>120</v>
      </c>
      <c r="B126" s="35">
        <v>7</v>
      </c>
      <c r="C126" s="36" t="s">
        <v>824</v>
      </c>
      <c r="D126" s="36" t="s">
        <v>825</v>
      </c>
      <c r="E126" s="36" t="s">
        <v>826</v>
      </c>
      <c r="F126" s="37">
        <v>32039112432</v>
      </c>
      <c r="G126" s="36" t="s">
        <v>827</v>
      </c>
      <c r="H126" s="132" t="s">
        <v>828</v>
      </c>
      <c r="I126" s="36" t="s">
        <v>829</v>
      </c>
      <c r="J126" s="37" t="s">
        <v>248</v>
      </c>
      <c r="K126" s="39">
        <v>3</v>
      </c>
      <c r="L126" s="125" t="s">
        <v>18</v>
      </c>
      <c r="M126" s="126" t="s">
        <v>830</v>
      </c>
      <c r="N126" s="131"/>
      <c r="O126" s="130"/>
      <c r="P126" s="18"/>
      <c r="Q126" s="18"/>
      <c r="R126" s="18"/>
      <c r="S126" s="19"/>
      <c r="T126" s="19"/>
      <c r="U126" s="369"/>
      <c r="V126" s="2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20.25" customHeight="1" x14ac:dyDescent="0.3">
      <c r="A127" s="35">
        <v>121</v>
      </c>
      <c r="B127" s="35">
        <v>8</v>
      </c>
      <c r="C127" s="36" t="s">
        <v>129</v>
      </c>
      <c r="D127" s="36" t="s">
        <v>831</v>
      </c>
      <c r="E127" s="36" t="s">
        <v>832</v>
      </c>
      <c r="F127" s="37">
        <v>99996823949</v>
      </c>
      <c r="G127" s="73" t="s">
        <v>833</v>
      </c>
      <c r="H127" s="133" t="s">
        <v>4853</v>
      </c>
      <c r="I127" s="36" t="s">
        <v>145</v>
      </c>
      <c r="J127" s="36" t="s">
        <v>834</v>
      </c>
      <c r="K127" s="39">
        <v>5</v>
      </c>
      <c r="L127" s="125" t="s">
        <v>18</v>
      </c>
      <c r="M127" s="126" t="s">
        <v>835</v>
      </c>
      <c r="N127" s="134"/>
      <c r="O127" s="130"/>
      <c r="P127" s="18"/>
      <c r="Q127" s="18"/>
      <c r="R127" s="18"/>
      <c r="S127" s="19"/>
      <c r="T127" s="19"/>
      <c r="U127" s="369"/>
      <c r="V127" s="2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20.25" customHeight="1" x14ac:dyDescent="0.3">
      <c r="A128" s="35">
        <v>122</v>
      </c>
      <c r="B128" s="35">
        <v>9</v>
      </c>
      <c r="C128" s="36" t="s">
        <v>836</v>
      </c>
      <c r="D128" s="36" t="s">
        <v>837</v>
      </c>
      <c r="E128" s="36" t="s">
        <v>838</v>
      </c>
      <c r="F128" s="37">
        <v>31747259377</v>
      </c>
      <c r="G128" s="73" t="s">
        <v>839</v>
      </c>
      <c r="H128" s="135" t="s">
        <v>840</v>
      </c>
      <c r="I128" s="36" t="s">
        <v>60</v>
      </c>
      <c r="J128" s="36" t="s">
        <v>841</v>
      </c>
      <c r="K128" s="39">
        <v>3</v>
      </c>
      <c r="L128" s="125" t="s">
        <v>62</v>
      </c>
      <c r="M128" s="126" t="s">
        <v>842</v>
      </c>
      <c r="N128" s="131"/>
      <c r="O128" s="130"/>
      <c r="P128" s="93"/>
      <c r="Q128" s="18"/>
      <c r="R128" s="60"/>
      <c r="S128" s="19"/>
      <c r="T128" s="19"/>
      <c r="U128" s="358"/>
      <c r="V128" s="136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2"/>
      <c r="AL128" s="2"/>
      <c r="AM128" s="2"/>
      <c r="AN128" s="2"/>
    </row>
    <row r="129" spans="1:40" ht="20.25" customHeight="1" x14ac:dyDescent="0.3">
      <c r="A129" s="35">
        <v>123</v>
      </c>
      <c r="B129" s="35">
        <v>10</v>
      </c>
      <c r="C129" s="36" t="s">
        <v>843</v>
      </c>
      <c r="D129" s="36" t="s">
        <v>844</v>
      </c>
      <c r="E129" s="36" t="s">
        <v>845</v>
      </c>
      <c r="F129" s="37">
        <v>58045052470</v>
      </c>
      <c r="G129" s="73" t="s">
        <v>846</v>
      </c>
      <c r="H129" s="135" t="s">
        <v>847</v>
      </c>
      <c r="I129" s="36" t="s">
        <v>34</v>
      </c>
      <c r="J129" s="36" t="s">
        <v>848</v>
      </c>
      <c r="K129" s="39">
        <v>5</v>
      </c>
      <c r="L129" s="125" t="s">
        <v>400</v>
      </c>
      <c r="M129" s="126" t="s">
        <v>849</v>
      </c>
      <c r="N129" s="131"/>
      <c r="O129" s="130"/>
      <c r="P129" s="93"/>
      <c r="Q129" s="18"/>
      <c r="R129" s="60"/>
      <c r="S129" s="19"/>
      <c r="T129" s="19"/>
      <c r="U129" s="358"/>
      <c r="V129" s="136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20.25" customHeight="1" x14ac:dyDescent="0.3">
      <c r="A130" s="35">
        <v>124</v>
      </c>
      <c r="B130" s="35">
        <v>11</v>
      </c>
      <c r="C130" s="36" t="s">
        <v>850</v>
      </c>
      <c r="D130" s="36" t="s">
        <v>851</v>
      </c>
      <c r="E130" s="36" t="s">
        <v>852</v>
      </c>
      <c r="F130" s="37">
        <v>97613771398</v>
      </c>
      <c r="G130" s="73" t="s">
        <v>853</v>
      </c>
      <c r="H130" s="137" t="s">
        <v>854</v>
      </c>
      <c r="I130" s="36" t="s">
        <v>306</v>
      </c>
      <c r="J130" s="36" t="s">
        <v>855</v>
      </c>
      <c r="K130" s="39"/>
      <c r="L130" s="125" t="s">
        <v>856</v>
      </c>
      <c r="M130" s="126" t="s">
        <v>857</v>
      </c>
      <c r="N130" s="131"/>
      <c r="O130" s="130"/>
      <c r="P130" s="93"/>
      <c r="Q130" s="18"/>
      <c r="R130" s="60"/>
      <c r="S130" s="19"/>
      <c r="T130" s="19"/>
      <c r="U130" s="358"/>
      <c r="V130" s="136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20.25" customHeight="1" x14ac:dyDescent="0.3">
      <c r="A131" s="35">
        <v>125</v>
      </c>
      <c r="B131" s="35">
        <v>12</v>
      </c>
      <c r="C131" s="36" t="s">
        <v>858</v>
      </c>
      <c r="D131" s="36" t="s">
        <v>859</v>
      </c>
      <c r="E131" s="36" t="s">
        <v>860</v>
      </c>
      <c r="F131" s="37">
        <v>98718120450</v>
      </c>
      <c r="G131" s="73" t="s">
        <v>861</v>
      </c>
      <c r="H131" s="138" t="s">
        <v>862</v>
      </c>
      <c r="I131" s="36" t="s">
        <v>125</v>
      </c>
      <c r="J131" s="36" t="s">
        <v>126</v>
      </c>
      <c r="K131" s="39">
        <v>2</v>
      </c>
      <c r="L131" s="125" t="s">
        <v>127</v>
      </c>
      <c r="M131" s="126" t="s">
        <v>863</v>
      </c>
      <c r="N131" s="131"/>
      <c r="O131" s="130"/>
      <c r="P131" s="93"/>
      <c r="Q131" s="18"/>
      <c r="R131" s="49"/>
      <c r="S131" s="19"/>
      <c r="T131" s="19"/>
      <c r="U131" s="369"/>
      <c r="V131" s="2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20.25" customHeight="1" x14ac:dyDescent="0.3">
      <c r="A132" s="35">
        <v>126</v>
      </c>
      <c r="B132" s="35">
        <v>13</v>
      </c>
      <c r="C132" s="36" t="s">
        <v>864</v>
      </c>
      <c r="D132" s="36" t="s">
        <v>865</v>
      </c>
      <c r="E132" s="36" t="s">
        <v>866</v>
      </c>
      <c r="F132" s="37">
        <v>64690874294</v>
      </c>
      <c r="G132" s="73" t="s">
        <v>867</v>
      </c>
      <c r="H132" s="137" t="s">
        <v>4854</v>
      </c>
      <c r="I132" s="36" t="s">
        <v>125</v>
      </c>
      <c r="J132" s="36" t="s">
        <v>868</v>
      </c>
      <c r="K132" s="39">
        <v>5</v>
      </c>
      <c r="L132" s="125" t="s">
        <v>869</v>
      </c>
      <c r="M132" s="126" t="s">
        <v>870</v>
      </c>
      <c r="N132" s="127"/>
      <c r="O132" s="128"/>
      <c r="P132" s="18"/>
      <c r="Q132" s="18"/>
      <c r="R132" s="18"/>
      <c r="S132" s="19"/>
      <c r="T132" s="19"/>
      <c r="U132" s="369"/>
      <c r="V132" s="2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20.25" customHeight="1" x14ac:dyDescent="0.3">
      <c r="A133" s="35">
        <v>127</v>
      </c>
      <c r="B133" s="35">
        <v>14</v>
      </c>
      <c r="C133" s="36" t="s">
        <v>871</v>
      </c>
      <c r="D133" s="36" t="s">
        <v>872</v>
      </c>
      <c r="E133" s="36" t="s">
        <v>873</v>
      </c>
      <c r="F133" s="48" t="s">
        <v>874</v>
      </c>
      <c r="G133" s="36" t="s">
        <v>875</v>
      </c>
      <c r="H133" s="139" t="s">
        <v>4855</v>
      </c>
      <c r="I133" s="36" t="s">
        <v>876</v>
      </c>
      <c r="J133" s="36" t="s">
        <v>119</v>
      </c>
      <c r="K133" s="39">
        <v>4</v>
      </c>
      <c r="L133" s="125" t="s">
        <v>18</v>
      </c>
      <c r="M133" s="126" t="s">
        <v>877</v>
      </c>
      <c r="N133" s="131"/>
      <c r="O133" s="130"/>
      <c r="P133" s="18"/>
      <c r="Q133" s="18"/>
      <c r="R133" s="18"/>
      <c r="S133" s="19"/>
      <c r="T133" s="19"/>
      <c r="U133" s="369"/>
      <c r="V133" s="2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20.25" customHeight="1" x14ac:dyDescent="0.3">
      <c r="A134" s="35">
        <v>128</v>
      </c>
      <c r="B134" s="35">
        <v>15</v>
      </c>
      <c r="C134" s="36" t="s">
        <v>878</v>
      </c>
      <c r="D134" s="36" t="s">
        <v>879</v>
      </c>
      <c r="E134" s="36" t="s">
        <v>880</v>
      </c>
      <c r="F134" s="37">
        <v>96061516265</v>
      </c>
      <c r="G134" s="36" t="s">
        <v>881</v>
      </c>
      <c r="H134" s="38" t="s">
        <v>4856</v>
      </c>
      <c r="I134" s="36" t="s">
        <v>478</v>
      </c>
      <c r="J134" s="92" t="s">
        <v>461</v>
      </c>
      <c r="K134" s="140">
        <v>3</v>
      </c>
      <c r="L134" s="125" t="s">
        <v>754</v>
      </c>
      <c r="M134" s="126" t="s">
        <v>882</v>
      </c>
      <c r="N134" s="131"/>
      <c r="O134" s="128"/>
      <c r="P134" s="18"/>
      <c r="Q134" s="18"/>
      <c r="R134" s="18"/>
      <c r="S134" s="19"/>
      <c r="T134" s="19"/>
      <c r="U134" s="369"/>
      <c r="V134" s="2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20.25" customHeight="1" x14ac:dyDescent="0.3">
      <c r="A135" s="35">
        <v>129</v>
      </c>
      <c r="B135" s="35">
        <v>16</v>
      </c>
      <c r="C135" s="36" t="s">
        <v>883</v>
      </c>
      <c r="D135" s="36" t="s">
        <v>884</v>
      </c>
      <c r="E135" s="36" t="s">
        <v>885</v>
      </c>
      <c r="F135" s="37">
        <v>89421674924</v>
      </c>
      <c r="G135" s="36" t="s">
        <v>886</v>
      </c>
      <c r="H135" s="38" t="s">
        <v>4857</v>
      </c>
      <c r="I135" s="36" t="s">
        <v>145</v>
      </c>
      <c r="J135" s="36" t="s">
        <v>887</v>
      </c>
      <c r="K135" s="39">
        <v>2</v>
      </c>
      <c r="L135" s="125" t="s">
        <v>105</v>
      </c>
      <c r="M135" s="126" t="s">
        <v>888</v>
      </c>
      <c r="N135" s="131"/>
      <c r="O135" s="130"/>
      <c r="P135" s="18"/>
      <c r="Q135" s="18"/>
      <c r="R135" s="18"/>
      <c r="S135" s="19"/>
      <c r="T135" s="19"/>
      <c r="U135" s="369"/>
      <c r="V135" s="2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20.25" customHeight="1" x14ac:dyDescent="0.3">
      <c r="A136" s="35">
        <v>130</v>
      </c>
      <c r="B136" s="35">
        <v>17</v>
      </c>
      <c r="C136" s="36" t="s">
        <v>889</v>
      </c>
      <c r="D136" s="36" t="s">
        <v>890</v>
      </c>
      <c r="E136" s="36" t="s">
        <v>891</v>
      </c>
      <c r="F136" s="37">
        <v>82252820597</v>
      </c>
      <c r="G136" s="36" t="s">
        <v>892</v>
      </c>
      <c r="H136" s="66" t="s">
        <v>4858</v>
      </c>
      <c r="I136" s="36" t="s">
        <v>829</v>
      </c>
      <c r="J136" s="36" t="s">
        <v>119</v>
      </c>
      <c r="K136" s="39">
        <v>5</v>
      </c>
      <c r="L136" s="125" t="s">
        <v>421</v>
      </c>
      <c r="M136" s="126" t="s">
        <v>893</v>
      </c>
      <c r="N136" s="131"/>
      <c r="O136" s="130"/>
      <c r="P136" s="18"/>
      <c r="Q136" s="18"/>
      <c r="R136" s="18"/>
      <c r="S136" s="19"/>
      <c r="T136" s="19"/>
      <c r="U136" s="369"/>
      <c r="V136" s="2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20.25" customHeight="1" x14ac:dyDescent="0.3">
      <c r="A137" s="35">
        <v>131</v>
      </c>
      <c r="B137" s="35">
        <v>18</v>
      </c>
      <c r="C137" s="36" t="s">
        <v>894</v>
      </c>
      <c r="D137" s="36" t="s">
        <v>895</v>
      </c>
      <c r="E137" s="36" t="s">
        <v>896</v>
      </c>
      <c r="F137" s="37">
        <v>96749093813</v>
      </c>
      <c r="G137" s="36" t="s">
        <v>897</v>
      </c>
      <c r="H137" s="66" t="s">
        <v>4859</v>
      </c>
      <c r="I137" s="36" t="s">
        <v>188</v>
      </c>
      <c r="J137" s="36" t="s">
        <v>248</v>
      </c>
      <c r="K137" s="39">
        <v>2</v>
      </c>
      <c r="L137" s="125" t="s">
        <v>18</v>
      </c>
      <c r="M137" s="126" t="s">
        <v>898</v>
      </c>
      <c r="N137" s="131"/>
      <c r="O137" s="128"/>
      <c r="P137" s="18"/>
      <c r="Q137" s="18"/>
      <c r="R137" s="18"/>
      <c r="S137" s="19"/>
      <c r="T137" s="19"/>
      <c r="U137" s="369"/>
      <c r="V137" s="2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20.25" customHeight="1" x14ac:dyDescent="0.3">
      <c r="A138" s="35">
        <v>132</v>
      </c>
      <c r="B138" s="35">
        <v>19</v>
      </c>
      <c r="C138" s="36" t="s">
        <v>899</v>
      </c>
      <c r="D138" s="36" t="s">
        <v>900</v>
      </c>
      <c r="E138" s="36" t="s">
        <v>901</v>
      </c>
      <c r="F138" s="37">
        <v>94521720903</v>
      </c>
      <c r="G138" s="36" t="s">
        <v>902</v>
      </c>
      <c r="H138" s="103" t="s">
        <v>903</v>
      </c>
      <c r="I138" s="36" t="s">
        <v>286</v>
      </c>
      <c r="J138" s="36" t="s">
        <v>904</v>
      </c>
      <c r="K138" s="39"/>
      <c r="L138" s="125"/>
      <c r="M138" s="126" t="s">
        <v>905</v>
      </c>
      <c r="N138" s="131"/>
      <c r="O138" s="128"/>
      <c r="P138" s="18"/>
      <c r="Q138" s="18"/>
      <c r="R138" s="18"/>
      <c r="S138" s="19"/>
      <c r="T138" s="19"/>
      <c r="U138" s="369"/>
      <c r="V138" s="2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20.25" customHeight="1" x14ac:dyDescent="0.3">
      <c r="A139" s="35">
        <v>133</v>
      </c>
      <c r="B139" s="35">
        <v>20</v>
      </c>
      <c r="C139" s="36" t="s">
        <v>906</v>
      </c>
      <c r="D139" s="36" t="s">
        <v>907</v>
      </c>
      <c r="E139" s="36" t="s">
        <v>908</v>
      </c>
      <c r="F139" s="37">
        <v>68371339805</v>
      </c>
      <c r="G139" s="36" t="s">
        <v>909</v>
      </c>
      <c r="H139" s="66" t="s">
        <v>910</v>
      </c>
      <c r="I139" s="36" t="s">
        <v>25</v>
      </c>
      <c r="J139" s="36" t="s">
        <v>911</v>
      </c>
      <c r="K139" s="39">
        <v>9</v>
      </c>
      <c r="L139" s="125" t="s">
        <v>912</v>
      </c>
      <c r="M139" s="126" t="s">
        <v>913</v>
      </c>
      <c r="N139" s="131"/>
      <c r="O139" s="130"/>
      <c r="P139" s="18"/>
      <c r="Q139" s="18"/>
      <c r="R139" s="18"/>
      <c r="S139" s="19"/>
      <c r="T139" s="19"/>
      <c r="U139" s="369"/>
      <c r="V139" s="2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20.25" customHeight="1" x14ac:dyDescent="0.3">
      <c r="A140" s="35">
        <v>134</v>
      </c>
      <c r="B140" s="35">
        <v>21</v>
      </c>
      <c r="C140" s="36" t="s">
        <v>914</v>
      </c>
      <c r="D140" s="36" t="s">
        <v>915</v>
      </c>
      <c r="E140" s="36" t="s">
        <v>916</v>
      </c>
      <c r="F140" s="37">
        <v>46181162283</v>
      </c>
      <c r="G140" s="36" t="s">
        <v>917</v>
      </c>
      <c r="H140" s="66" t="s">
        <v>4860</v>
      </c>
      <c r="I140" s="36" t="s">
        <v>168</v>
      </c>
      <c r="J140" s="37" t="s">
        <v>598</v>
      </c>
      <c r="K140" s="39"/>
      <c r="L140" s="125" t="s">
        <v>667</v>
      </c>
      <c r="M140" s="126" t="s">
        <v>918</v>
      </c>
      <c r="N140" s="131"/>
      <c r="O140" s="130"/>
      <c r="P140" s="18"/>
      <c r="Q140" s="18"/>
      <c r="R140" s="18"/>
      <c r="S140" s="19"/>
      <c r="T140" s="19"/>
      <c r="U140" s="369"/>
      <c r="V140" s="2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20.25" customHeight="1" x14ac:dyDescent="0.3">
      <c r="A141" s="35">
        <v>135</v>
      </c>
      <c r="B141" s="35">
        <v>22</v>
      </c>
      <c r="C141" s="36" t="s">
        <v>919</v>
      </c>
      <c r="D141" s="36" t="s">
        <v>920</v>
      </c>
      <c r="E141" s="36" t="s">
        <v>921</v>
      </c>
      <c r="F141" s="37">
        <v>28921801124</v>
      </c>
      <c r="G141" s="36" t="s">
        <v>922</v>
      </c>
      <c r="H141" s="66" t="s">
        <v>923</v>
      </c>
      <c r="I141" s="36" t="s">
        <v>306</v>
      </c>
      <c r="J141" s="36" t="s">
        <v>924</v>
      </c>
      <c r="K141" s="39">
        <v>5</v>
      </c>
      <c r="L141" s="125" t="s">
        <v>925</v>
      </c>
      <c r="M141" s="126" t="s">
        <v>926</v>
      </c>
      <c r="N141" s="131"/>
      <c r="O141" s="130"/>
      <c r="P141" s="18"/>
      <c r="Q141" s="18"/>
      <c r="R141" s="67"/>
      <c r="S141" s="141"/>
      <c r="T141" s="19"/>
      <c r="U141" s="369"/>
      <c r="V141" s="2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20.25" customHeight="1" x14ac:dyDescent="0.3">
      <c r="A142" s="35">
        <v>136</v>
      </c>
      <c r="B142" s="35">
        <v>23</v>
      </c>
      <c r="C142" s="36" t="s">
        <v>927</v>
      </c>
      <c r="D142" s="36" t="s">
        <v>928</v>
      </c>
      <c r="E142" s="36" t="s">
        <v>929</v>
      </c>
      <c r="F142" s="37">
        <v>23749968948</v>
      </c>
      <c r="G142" s="36" t="s">
        <v>930</v>
      </c>
      <c r="H142" s="66" t="s">
        <v>4861</v>
      </c>
      <c r="I142" s="36" t="s">
        <v>931</v>
      </c>
      <c r="J142" s="36" t="s">
        <v>932</v>
      </c>
      <c r="K142" s="39">
        <v>4</v>
      </c>
      <c r="L142" s="125" t="s">
        <v>933</v>
      </c>
      <c r="M142" s="126" t="s">
        <v>934</v>
      </c>
      <c r="N142" s="131"/>
      <c r="O142" s="130"/>
      <c r="P142" s="18"/>
      <c r="Q142" s="18"/>
      <c r="R142" s="67"/>
      <c r="S142" s="141"/>
      <c r="T142" s="19"/>
      <c r="U142" s="369"/>
      <c r="V142" s="2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20.25" customHeight="1" x14ac:dyDescent="0.3">
      <c r="A143" s="35">
        <v>137</v>
      </c>
      <c r="B143" s="35">
        <v>24</v>
      </c>
      <c r="C143" s="36" t="s">
        <v>935</v>
      </c>
      <c r="D143" s="36" t="s">
        <v>936</v>
      </c>
      <c r="E143" s="36" t="s">
        <v>937</v>
      </c>
      <c r="F143" s="37">
        <v>59388217077</v>
      </c>
      <c r="G143" s="36" t="s">
        <v>938</v>
      </c>
      <c r="H143" s="66" t="s">
        <v>4862</v>
      </c>
      <c r="I143" s="36" t="s">
        <v>145</v>
      </c>
      <c r="J143" s="36" t="s">
        <v>146</v>
      </c>
      <c r="K143" s="39">
        <v>1</v>
      </c>
      <c r="L143" s="125" t="s">
        <v>558</v>
      </c>
      <c r="M143" s="126" t="s">
        <v>939</v>
      </c>
      <c r="N143" s="131"/>
      <c r="O143" s="130"/>
      <c r="P143" s="18"/>
      <c r="Q143" s="18"/>
      <c r="R143" s="18"/>
      <c r="S143" s="19"/>
      <c r="T143" s="19"/>
      <c r="U143" s="369"/>
      <c r="V143" s="2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20.25" customHeight="1" x14ac:dyDescent="0.3">
      <c r="A144" s="35">
        <v>138</v>
      </c>
      <c r="B144" s="35">
        <v>25</v>
      </c>
      <c r="C144" s="36" t="s">
        <v>940</v>
      </c>
      <c r="D144" s="36" t="s">
        <v>941</v>
      </c>
      <c r="E144" s="36" t="s">
        <v>942</v>
      </c>
      <c r="F144" s="37">
        <v>47011952441</v>
      </c>
      <c r="G144" s="36" t="s">
        <v>943</v>
      </c>
      <c r="H144" s="66" t="s">
        <v>4863</v>
      </c>
      <c r="I144" s="36" t="s">
        <v>168</v>
      </c>
      <c r="J144" s="36" t="s">
        <v>598</v>
      </c>
      <c r="K144" s="39">
        <v>5</v>
      </c>
      <c r="L144" s="125" t="s">
        <v>18</v>
      </c>
      <c r="M144" s="126" t="s">
        <v>944</v>
      </c>
      <c r="N144" s="131"/>
      <c r="O144" s="128"/>
      <c r="P144" s="18"/>
      <c r="Q144" s="18"/>
      <c r="R144" s="18"/>
      <c r="S144" s="19"/>
      <c r="T144" s="19"/>
      <c r="U144" s="369"/>
      <c r="V144" s="2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20.25" customHeight="1" x14ac:dyDescent="0.3">
      <c r="A145" s="35">
        <v>139</v>
      </c>
      <c r="B145" s="35">
        <v>26</v>
      </c>
      <c r="C145" s="36" t="s">
        <v>945</v>
      </c>
      <c r="D145" s="36" t="s">
        <v>157</v>
      </c>
      <c r="E145" s="36" t="s">
        <v>946</v>
      </c>
      <c r="F145" s="57" t="s">
        <v>947</v>
      </c>
      <c r="G145" s="36" t="s">
        <v>948</v>
      </c>
      <c r="H145" s="103" t="s">
        <v>949</v>
      </c>
      <c r="I145" s="36" t="s">
        <v>60</v>
      </c>
      <c r="J145" s="36" t="s">
        <v>61</v>
      </c>
      <c r="K145" s="39">
        <v>7</v>
      </c>
      <c r="L145" s="125" t="s">
        <v>950</v>
      </c>
      <c r="M145" s="126" t="s">
        <v>951</v>
      </c>
      <c r="N145" s="131"/>
      <c r="O145" s="130"/>
      <c r="P145" s="18"/>
      <c r="Q145" s="18"/>
      <c r="R145" s="60"/>
      <c r="S145" s="19"/>
      <c r="T145" s="19"/>
      <c r="U145" s="369"/>
      <c r="V145" s="2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20.25" customHeight="1" x14ac:dyDescent="0.3">
      <c r="A146" s="35">
        <v>140</v>
      </c>
      <c r="B146" s="35">
        <v>27</v>
      </c>
      <c r="C146" s="36" t="s">
        <v>952</v>
      </c>
      <c r="D146" s="36" t="s">
        <v>953</v>
      </c>
      <c r="E146" s="36" t="s">
        <v>954</v>
      </c>
      <c r="F146" s="56">
        <v>78360781271</v>
      </c>
      <c r="G146" s="36" t="s">
        <v>955</v>
      </c>
      <c r="H146" s="66" t="s">
        <v>4864</v>
      </c>
      <c r="I146" s="36" t="s">
        <v>829</v>
      </c>
      <c r="J146" s="36" t="s">
        <v>673</v>
      </c>
      <c r="K146" s="39">
        <v>3</v>
      </c>
      <c r="L146" s="125" t="s">
        <v>18</v>
      </c>
      <c r="M146" s="126" t="s">
        <v>956</v>
      </c>
      <c r="N146" s="131"/>
      <c r="O146" s="130"/>
      <c r="P146" s="18"/>
      <c r="Q146" s="18"/>
      <c r="R146" s="49"/>
      <c r="S146" s="19"/>
      <c r="T146" s="19"/>
      <c r="U146" s="369"/>
      <c r="V146" s="2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20.25" customHeight="1" x14ac:dyDescent="0.3">
      <c r="A147" s="35">
        <v>141</v>
      </c>
      <c r="B147" s="35">
        <v>28</v>
      </c>
      <c r="C147" s="36" t="s">
        <v>957</v>
      </c>
      <c r="D147" s="36" t="s">
        <v>958</v>
      </c>
      <c r="E147" s="36" t="s">
        <v>959</v>
      </c>
      <c r="F147" s="37">
        <v>87814222526</v>
      </c>
      <c r="G147" s="36" t="s">
        <v>960</v>
      </c>
      <c r="H147" s="38" t="s">
        <v>4865</v>
      </c>
      <c r="I147" s="36" t="s">
        <v>188</v>
      </c>
      <c r="J147" s="36" t="s">
        <v>119</v>
      </c>
      <c r="K147" s="39">
        <v>5</v>
      </c>
      <c r="L147" s="125" t="s">
        <v>154</v>
      </c>
      <c r="M147" s="126" t="s">
        <v>961</v>
      </c>
      <c r="N147" s="131"/>
      <c r="O147" s="130"/>
      <c r="P147" s="18"/>
      <c r="Q147" s="18"/>
      <c r="R147" s="18"/>
      <c r="S147" s="19"/>
      <c r="T147" s="19"/>
      <c r="U147" s="369"/>
      <c r="V147" s="2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2"/>
    </row>
    <row r="148" spans="1:40" ht="20.25" customHeight="1" x14ac:dyDescent="0.3">
      <c r="A148" s="35">
        <v>142</v>
      </c>
      <c r="B148" s="35">
        <v>29</v>
      </c>
      <c r="C148" s="36" t="s">
        <v>962</v>
      </c>
      <c r="D148" s="36" t="s">
        <v>963</v>
      </c>
      <c r="E148" s="36" t="s">
        <v>964</v>
      </c>
      <c r="F148" s="37">
        <v>23360467616</v>
      </c>
      <c r="G148" s="36" t="s">
        <v>965</v>
      </c>
      <c r="H148" s="66" t="s">
        <v>4866</v>
      </c>
      <c r="I148" s="36" t="s">
        <v>966</v>
      </c>
      <c r="J148" s="36" t="s">
        <v>119</v>
      </c>
      <c r="K148" s="39">
        <v>5</v>
      </c>
      <c r="L148" s="125" t="s">
        <v>53</v>
      </c>
      <c r="M148" s="126" t="s">
        <v>967</v>
      </c>
      <c r="N148" s="131"/>
      <c r="O148" s="130"/>
      <c r="P148" s="18"/>
      <c r="Q148" s="18"/>
      <c r="R148" s="18"/>
      <c r="S148" s="19"/>
      <c r="T148" s="19"/>
      <c r="U148" s="369"/>
      <c r="V148" s="2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20.25" customHeight="1" x14ac:dyDescent="0.3">
      <c r="A149" s="35">
        <v>143</v>
      </c>
      <c r="B149" s="35">
        <v>30</v>
      </c>
      <c r="C149" s="36" t="s">
        <v>968</v>
      </c>
      <c r="D149" s="36" t="s">
        <v>969</v>
      </c>
      <c r="E149" s="36" t="s">
        <v>970</v>
      </c>
      <c r="F149" s="48" t="s">
        <v>971</v>
      </c>
      <c r="G149" s="36" t="s">
        <v>972</v>
      </c>
      <c r="H149" s="66" t="s">
        <v>4867</v>
      </c>
      <c r="I149" s="36" t="s">
        <v>125</v>
      </c>
      <c r="J149" s="36" t="s">
        <v>868</v>
      </c>
      <c r="K149" s="39">
        <v>4</v>
      </c>
      <c r="L149" s="125" t="s">
        <v>127</v>
      </c>
      <c r="M149" s="126" t="s">
        <v>973</v>
      </c>
      <c r="N149" s="131"/>
      <c r="O149" s="130"/>
      <c r="P149" s="18"/>
      <c r="Q149" s="18"/>
      <c r="R149" s="18"/>
      <c r="S149" s="19"/>
      <c r="T149" s="19"/>
      <c r="U149" s="369"/>
      <c r="V149" s="2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20.25" customHeight="1" x14ac:dyDescent="0.3">
      <c r="A150" s="35">
        <v>144</v>
      </c>
      <c r="B150" s="35">
        <v>31</v>
      </c>
      <c r="C150" s="36" t="s">
        <v>251</v>
      </c>
      <c r="D150" s="36" t="s">
        <v>974</v>
      </c>
      <c r="E150" s="36" t="s">
        <v>975</v>
      </c>
      <c r="F150" s="48" t="s">
        <v>976</v>
      </c>
      <c r="G150" s="36" t="s">
        <v>977</v>
      </c>
      <c r="H150" s="38" t="s">
        <v>4779</v>
      </c>
      <c r="I150" s="36" t="s">
        <v>978</v>
      </c>
      <c r="J150" s="36" t="s">
        <v>189</v>
      </c>
      <c r="K150" s="39">
        <v>3</v>
      </c>
      <c r="L150" s="125" t="s">
        <v>979</v>
      </c>
      <c r="M150" s="126" t="s">
        <v>980</v>
      </c>
      <c r="N150" s="131"/>
      <c r="O150" s="130"/>
      <c r="P150" s="18"/>
      <c r="Q150" s="18"/>
      <c r="R150" s="18"/>
      <c r="S150" s="19"/>
      <c r="T150" s="19"/>
      <c r="U150" s="369"/>
      <c r="V150" s="2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20.25" customHeight="1" x14ac:dyDescent="0.3">
      <c r="A151" s="35">
        <v>145</v>
      </c>
      <c r="B151" s="35">
        <v>32</v>
      </c>
      <c r="C151" s="36" t="s">
        <v>981</v>
      </c>
      <c r="D151" s="36" t="s">
        <v>982</v>
      </c>
      <c r="E151" s="36" t="s">
        <v>983</v>
      </c>
      <c r="F151" s="48" t="s">
        <v>984</v>
      </c>
      <c r="G151" s="36" t="s">
        <v>985</v>
      </c>
      <c r="H151" s="38" t="s">
        <v>986</v>
      </c>
      <c r="I151" s="36" t="s">
        <v>25</v>
      </c>
      <c r="J151" s="36" t="s">
        <v>911</v>
      </c>
      <c r="K151" s="39">
        <v>3</v>
      </c>
      <c r="L151" s="125" t="s">
        <v>514</v>
      </c>
      <c r="M151" s="126" t="s">
        <v>987</v>
      </c>
      <c r="N151" s="131"/>
      <c r="O151" s="130"/>
      <c r="P151" s="18"/>
      <c r="Q151" s="18"/>
      <c r="R151" s="18"/>
      <c r="S151" s="19"/>
      <c r="T151" s="19"/>
      <c r="U151" s="369"/>
      <c r="V151" s="2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20.25" customHeight="1" x14ac:dyDescent="0.3">
      <c r="A152" s="35">
        <v>146</v>
      </c>
      <c r="B152" s="35">
        <v>33</v>
      </c>
      <c r="C152" s="36" t="s">
        <v>988</v>
      </c>
      <c r="D152" s="36" t="s">
        <v>989</v>
      </c>
      <c r="E152" s="36" t="s">
        <v>990</v>
      </c>
      <c r="F152" s="48" t="s">
        <v>991</v>
      </c>
      <c r="G152" s="36" t="s">
        <v>992</v>
      </c>
      <c r="H152" s="38" t="s">
        <v>4868</v>
      </c>
      <c r="I152" s="36" t="s">
        <v>993</v>
      </c>
      <c r="J152" s="36" t="s">
        <v>994</v>
      </c>
      <c r="K152" s="39">
        <v>5</v>
      </c>
      <c r="L152" s="125" t="s">
        <v>154</v>
      </c>
      <c r="M152" s="126" t="s">
        <v>995</v>
      </c>
      <c r="N152" s="131"/>
      <c r="O152" s="130"/>
      <c r="P152" s="18"/>
      <c r="Q152" s="18"/>
      <c r="R152" s="18"/>
      <c r="S152" s="19"/>
      <c r="T152" s="19"/>
      <c r="U152" s="369"/>
      <c r="V152" s="2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40.5" customHeight="1" x14ac:dyDescent="0.3">
      <c r="A153" s="35"/>
      <c r="B153" s="35"/>
      <c r="C153" s="377" t="s">
        <v>996</v>
      </c>
      <c r="D153" s="16"/>
      <c r="E153" s="32"/>
      <c r="F153" s="32"/>
      <c r="G153" s="32"/>
      <c r="H153" s="142"/>
      <c r="I153" s="16"/>
      <c r="J153" s="13"/>
      <c r="K153" s="39"/>
      <c r="L153" s="14"/>
      <c r="M153" s="143"/>
      <c r="N153" s="144"/>
      <c r="O153" s="145"/>
      <c r="P153" s="18"/>
      <c r="Q153" s="18"/>
      <c r="R153" s="18"/>
      <c r="S153" s="19"/>
      <c r="T153" s="19"/>
      <c r="U153" s="369"/>
      <c r="V153" s="2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21.75" customHeight="1" x14ac:dyDescent="0.3">
      <c r="A154" s="35">
        <v>147</v>
      </c>
      <c r="B154" s="35">
        <v>1</v>
      </c>
      <c r="C154" s="367" t="s">
        <v>997</v>
      </c>
      <c r="D154" s="36" t="s">
        <v>998</v>
      </c>
      <c r="E154" s="36" t="s">
        <v>999</v>
      </c>
      <c r="F154" s="37">
        <v>51083143392</v>
      </c>
      <c r="G154" s="36" t="s">
        <v>1000</v>
      </c>
      <c r="H154" s="38" t="s">
        <v>1001</v>
      </c>
      <c r="I154" s="36" t="s">
        <v>350</v>
      </c>
      <c r="J154" s="36" t="s">
        <v>1002</v>
      </c>
      <c r="K154" s="39">
        <v>8</v>
      </c>
      <c r="L154" s="40" t="s">
        <v>814</v>
      </c>
      <c r="M154" s="36" t="s">
        <v>1003</v>
      </c>
      <c r="N154" s="91"/>
      <c r="O154" s="92"/>
      <c r="P154" s="18"/>
      <c r="Q154" s="18"/>
      <c r="R154" s="49"/>
      <c r="S154" s="19"/>
      <c r="T154" s="19"/>
      <c r="U154" s="369"/>
      <c r="V154" s="2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20.25" customHeight="1" x14ac:dyDescent="0.3">
      <c r="A155" s="35">
        <v>148</v>
      </c>
      <c r="B155" s="35">
        <v>2</v>
      </c>
      <c r="C155" s="36" t="s">
        <v>1004</v>
      </c>
      <c r="D155" s="36" t="s">
        <v>1005</v>
      </c>
      <c r="E155" s="36" t="s">
        <v>1006</v>
      </c>
      <c r="F155" s="48" t="s">
        <v>1007</v>
      </c>
      <c r="G155" s="36" t="s">
        <v>1008</v>
      </c>
      <c r="H155" s="66" t="s">
        <v>4869</v>
      </c>
      <c r="I155" s="36" t="s">
        <v>1009</v>
      </c>
      <c r="J155" s="36" t="s">
        <v>119</v>
      </c>
      <c r="K155" s="39">
        <v>6</v>
      </c>
      <c r="L155" s="40" t="s">
        <v>1010</v>
      </c>
      <c r="M155" s="36" t="s">
        <v>1011</v>
      </c>
      <c r="N155" s="91"/>
      <c r="O155" s="90"/>
      <c r="P155" s="18"/>
      <c r="Q155" s="18"/>
      <c r="R155" s="18"/>
      <c r="S155" s="19"/>
      <c r="T155" s="19"/>
      <c r="U155" s="369"/>
      <c r="V155" s="2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20.25" customHeight="1" x14ac:dyDescent="0.3">
      <c r="A156" s="35">
        <v>149</v>
      </c>
      <c r="B156" s="35">
        <v>3</v>
      </c>
      <c r="C156" s="36" t="s">
        <v>1012</v>
      </c>
      <c r="D156" s="36" t="s">
        <v>1013</v>
      </c>
      <c r="E156" s="36" t="s">
        <v>1014</v>
      </c>
      <c r="F156" s="37">
        <v>20577781388</v>
      </c>
      <c r="G156" s="36" t="s">
        <v>1015</v>
      </c>
      <c r="H156" s="38" t="s">
        <v>4870</v>
      </c>
      <c r="I156" s="36" t="s">
        <v>1016</v>
      </c>
      <c r="J156" s="36" t="s">
        <v>1017</v>
      </c>
      <c r="K156" s="39">
        <v>6</v>
      </c>
      <c r="L156" s="40" t="s">
        <v>18</v>
      </c>
      <c r="M156" s="36" t="s">
        <v>1018</v>
      </c>
      <c r="N156" s="118"/>
      <c r="O156" s="92"/>
      <c r="P156" s="114"/>
      <c r="Q156" s="18"/>
      <c r="R156" s="18"/>
      <c r="S156" s="19"/>
      <c r="T156" s="19"/>
      <c r="U156" s="369"/>
      <c r="V156" s="2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20.25" customHeight="1" x14ac:dyDescent="0.3">
      <c r="A157" s="35">
        <v>150</v>
      </c>
      <c r="B157" s="35">
        <v>4</v>
      </c>
      <c r="C157" s="36" t="s">
        <v>1019</v>
      </c>
      <c r="D157" s="36" t="s">
        <v>1020</v>
      </c>
      <c r="E157" s="36" t="s">
        <v>1021</v>
      </c>
      <c r="F157" s="37">
        <v>60698725264</v>
      </c>
      <c r="G157" s="36" t="s">
        <v>1022</v>
      </c>
      <c r="H157" s="38" t="s">
        <v>4871</v>
      </c>
      <c r="I157" s="36" t="s">
        <v>478</v>
      </c>
      <c r="J157" s="36" t="s">
        <v>449</v>
      </c>
      <c r="K157" s="39">
        <v>2</v>
      </c>
      <c r="L157" s="40" t="s">
        <v>814</v>
      </c>
      <c r="M157" s="36" t="s">
        <v>1023</v>
      </c>
      <c r="N157" s="146"/>
      <c r="O157" s="32"/>
      <c r="P157" s="114"/>
      <c r="Q157" s="18"/>
      <c r="R157" s="18"/>
      <c r="S157" s="19"/>
      <c r="T157" s="19"/>
      <c r="U157" s="369"/>
      <c r="V157" s="2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20.25" customHeight="1" x14ac:dyDescent="0.3">
      <c r="A158" s="35">
        <v>151</v>
      </c>
      <c r="B158" s="35">
        <v>5</v>
      </c>
      <c r="C158" s="36" t="s">
        <v>1024</v>
      </c>
      <c r="D158" s="36" t="s">
        <v>1025</v>
      </c>
      <c r="E158" s="36" t="s">
        <v>1026</v>
      </c>
      <c r="F158" s="37">
        <v>88037050779</v>
      </c>
      <c r="G158" s="36" t="s">
        <v>1027</v>
      </c>
      <c r="H158" s="38" t="s">
        <v>1028</v>
      </c>
      <c r="I158" s="36" t="s">
        <v>25</v>
      </c>
      <c r="J158" s="36" t="s">
        <v>26</v>
      </c>
      <c r="K158" s="39"/>
      <c r="L158" s="40" t="s">
        <v>27</v>
      </c>
      <c r="M158" s="36" t="s">
        <v>1029</v>
      </c>
      <c r="N158" s="147"/>
      <c r="O158" s="32"/>
      <c r="P158" s="114"/>
      <c r="Q158" s="18"/>
      <c r="R158" s="18"/>
      <c r="S158" s="19"/>
      <c r="T158" s="19"/>
      <c r="U158" s="369"/>
      <c r="V158" s="2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20.25" customHeight="1" x14ac:dyDescent="0.3">
      <c r="A159" s="35">
        <v>152</v>
      </c>
      <c r="B159" s="35">
        <v>6</v>
      </c>
      <c r="C159" s="36" t="s">
        <v>1030</v>
      </c>
      <c r="D159" s="36" t="s">
        <v>1031</v>
      </c>
      <c r="E159" s="36" t="s">
        <v>1032</v>
      </c>
      <c r="F159" s="37">
        <v>72349131925</v>
      </c>
      <c r="G159" s="36" t="s">
        <v>1033</v>
      </c>
      <c r="H159" s="66" t="s">
        <v>4872</v>
      </c>
      <c r="I159" s="36" t="s">
        <v>1034</v>
      </c>
      <c r="J159" s="36" t="s">
        <v>52</v>
      </c>
      <c r="K159" s="39">
        <v>6</v>
      </c>
      <c r="L159" s="40" t="s">
        <v>1035</v>
      </c>
      <c r="M159" s="36"/>
      <c r="N159" s="100"/>
      <c r="O159" s="92"/>
      <c r="P159" s="18"/>
      <c r="Q159" s="18"/>
      <c r="R159" s="18"/>
      <c r="S159" s="19"/>
      <c r="T159" s="19"/>
      <c r="U159" s="369"/>
      <c r="V159" s="2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20.25" customHeight="1" x14ac:dyDescent="0.3">
      <c r="A160" s="35">
        <v>153</v>
      </c>
      <c r="B160" s="35">
        <v>7</v>
      </c>
      <c r="C160" s="36" t="s">
        <v>1036</v>
      </c>
      <c r="D160" s="36" t="s">
        <v>1037</v>
      </c>
      <c r="E160" s="36" t="s">
        <v>1038</v>
      </c>
      <c r="F160" s="37">
        <v>85152631122</v>
      </c>
      <c r="G160" s="36" t="s">
        <v>1039</v>
      </c>
      <c r="H160" s="38" t="s">
        <v>4873</v>
      </c>
      <c r="I160" s="36" t="s">
        <v>931</v>
      </c>
      <c r="J160" s="36" t="s">
        <v>1040</v>
      </c>
      <c r="K160" s="39">
        <v>1</v>
      </c>
      <c r="L160" s="40" t="s">
        <v>1041</v>
      </c>
      <c r="M160" s="148" t="s">
        <v>1042</v>
      </c>
      <c r="N160" s="149"/>
      <c r="O160" s="97"/>
      <c r="P160" s="18"/>
      <c r="Q160" s="18"/>
      <c r="R160" s="18"/>
      <c r="S160" s="19"/>
      <c r="T160" s="19"/>
      <c r="U160" s="369"/>
      <c r="V160" s="2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20.25" customHeight="1" x14ac:dyDescent="0.3">
      <c r="A161" s="35">
        <v>154</v>
      </c>
      <c r="B161" s="35">
        <v>8</v>
      </c>
      <c r="C161" s="36" t="s">
        <v>1043</v>
      </c>
      <c r="D161" s="36" t="s">
        <v>1044</v>
      </c>
      <c r="E161" s="36" t="s">
        <v>1045</v>
      </c>
      <c r="F161" s="37">
        <v>10463818714</v>
      </c>
      <c r="G161" s="36" t="s">
        <v>1046</v>
      </c>
      <c r="H161" s="38" t="s">
        <v>1047</v>
      </c>
      <c r="I161" s="36" t="s">
        <v>25</v>
      </c>
      <c r="J161" s="36" t="s">
        <v>911</v>
      </c>
      <c r="K161" s="39">
        <v>2</v>
      </c>
      <c r="L161" s="40" t="s">
        <v>27</v>
      </c>
      <c r="M161" s="36" t="s">
        <v>1048</v>
      </c>
      <c r="N161" s="94"/>
      <c r="O161" s="16"/>
      <c r="P161" s="18"/>
      <c r="Q161" s="18"/>
      <c r="R161" s="18"/>
      <c r="S161" s="19"/>
      <c r="T161" s="19"/>
      <c r="U161" s="369"/>
      <c r="V161" s="2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20.25" customHeight="1" x14ac:dyDescent="0.3">
      <c r="A162" s="35">
        <v>155</v>
      </c>
      <c r="B162" s="35">
        <v>9</v>
      </c>
      <c r="C162" s="36" t="s">
        <v>1049</v>
      </c>
      <c r="D162" s="36" t="s">
        <v>1050</v>
      </c>
      <c r="E162" s="36" t="s">
        <v>1051</v>
      </c>
      <c r="F162" s="37">
        <v>32288001921</v>
      </c>
      <c r="G162" s="36" t="s">
        <v>1052</v>
      </c>
      <c r="H162" s="38" t="str">
        <f>HYPERLINK("mailto:ured.ssnm@skole.hr","ured.ssnm@skole.hr")</f>
        <v>ured.ssnm@skole.hr</v>
      </c>
      <c r="I162" s="36" t="s">
        <v>103</v>
      </c>
      <c r="J162" s="36" t="s">
        <v>104</v>
      </c>
      <c r="K162" s="39">
        <v>4</v>
      </c>
      <c r="L162" s="40" t="s">
        <v>1053</v>
      </c>
      <c r="M162" s="36" t="s">
        <v>1054</v>
      </c>
      <c r="N162" s="91"/>
      <c r="O162" s="92"/>
      <c r="P162" s="18"/>
      <c r="Q162" s="18"/>
      <c r="R162" s="68"/>
      <c r="S162" s="19"/>
      <c r="T162" s="19"/>
      <c r="U162" s="369"/>
      <c r="V162" s="2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ht="20.25" customHeight="1" x14ac:dyDescent="0.3">
      <c r="A163" s="35">
        <v>156</v>
      </c>
      <c r="B163" s="35">
        <v>10</v>
      </c>
      <c r="C163" s="36" t="s">
        <v>1055</v>
      </c>
      <c r="D163" s="36" t="s">
        <v>1056</v>
      </c>
      <c r="E163" s="36" t="s">
        <v>1057</v>
      </c>
      <c r="F163" s="37">
        <v>32485068699</v>
      </c>
      <c r="G163" s="36" t="s">
        <v>1058</v>
      </c>
      <c r="H163" s="38" t="s">
        <v>4874</v>
      </c>
      <c r="I163" s="36" t="s">
        <v>1059</v>
      </c>
      <c r="J163" s="36" t="s">
        <v>598</v>
      </c>
      <c r="K163" s="39">
        <v>3</v>
      </c>
      <c r="L163" s="40" t="s">
        <v>222</v>
      </c>
      <c r="M163" s="36" t="s">
        <v>1060</v>
      </c>
      <c r="N163" s="91"/>
      <c r="O163" s="92"/>
      <c r="P163" s="18"/>
      <c r="Q163" s="18"/>
      <c r="R163" s="18"/>
      <c r="S163" s="19"/>
      <c r="T163" s="19"/>
      <c r="U163" s="369"/>
      <c r="V163" s="2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20.25" customHeight="1" x14ac:dyDescent="0.3">
      <c r="A164" s="35">
        <v>157</v>
      </c>
      <c r="B164" s="35">
        <v>11</v>
      </c>
      <c r="C164" s="36" t="s">
        <v>1061</v>
      </c>
      <c r="D164" s="36" t="s">
        <v>1062</v>
      </c>
      <c r="E164" s="36" t="s">
        <v>1063</v>
      </c>
      <c r="F164" s="37">
        <v>67081106157</v>
      </c>
      <c r="G164" s="36" t="s">
        <v>1064</v>
      </c>
      <c r="H164" s="66" t="s">
        <v>4875</v>
      </c>
      <c r="I164" s="36" t="s">
        <v>1065</v>
      </c>
      <c r="J164" s="37" t="s">
        <v>1066</v>
      </c>
      <c r="K164" s="39">
        <v>6</v>
      </c>
      <c r="L164" s="40" t="s">
        <v>105</v>
      </c>
      <c r="M164" s="36" t="s">
        <v>1067</v>
      </c>
      <c r="N164" s="91"/>
      <c r="O164" s="92"/>
      <c r="P164" s="18"/>
      <c r="Q164" s="18"/>
      <c r="R164" s="18"/>
      <c r="S164" s="19"/>
      <c r="T164" s="19"/>
      <c r="U164" s="369"/>
      <c r="V164" s="2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20.25" customHeight="1" x14ac:dyDescent="0.3">
      <c r="A165" s="35">
        <v>158</v>
      </c>
      <c r="B165" s="35">
        <v>12</v>
      </c>
      <c r="C165" s="36" t="s">
        <v>1068</v>
      </c>
      <c r="D165" s="36" t="s">
        <v>1069</v>
      </c>
      <c r="E165" s="36" t="s">
        <v>1070</v>
      </c>
      <c r="F165" s="37">
        <v>95837279138</v>
      </c>
      <c r="G165" s="36" t="s">
        <v>1071</v>
      </c>
      <c r="H165" s="66" t="s">
        <v>4876</v>
      </c>
      <c r="I165" s="36" t="s">
        <v>1072</v>
      </c>
      <c r="J165" s="36" t="s">
        <v>598</v>
      </c>
      <c r="K165" s="39">
        <v>5</v>
      </c>
      <c r="L165" s="40" t="s">
        <v>154</v>
      </c>
      <c r="M165" s="36" t="s">
        <v>1073</v>
      </c>
      <c r="N165" s="94"/>
      <c r="O165" s="92"/>
      <c r="P165" s="18"/>
      <c r="Q165" s="18"/>
      <c r="R165" s="49"/>
      <c r="S165" s="19"/>
      <c r="T165" s="19"/>
      <c r="U165" s="369"/>
      <c r="V165" s="2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20.25" customHeight="1" x14ac:dyDescent="0.3">
      <c r="A166" s="35">
        <v>159</v>
      </c>
      <c r="B166" s="35">
        <v>13</v>
      </c>
      <c r="C166" s="36" t="s">
        <v>1074</v>
      </c>
      <c r="D166" s="36" t="s">
        <v>1075</v>
      </c>
      <c r="E166" s="36" t="s">
        <v>1076</v>
      </c>
      <c r="F166" s="37">
        <v>71629247016</v>
      </c>
      <c r="G166" s="36" t="s">
        <v>1077</v>
      </c>
      <c r="H166" s="38" t="s">
        <v>4877</v>
      </c>
      <c r="I166" s="36" t="s">
        <v>247</v>
      </c>
      <c r="J166" s="36" t="s">
        <v>1017</v>
      </c>
      <c r="K166" s="39">
        <v>7</v>
      </c>
      <c r="L166" s="40" t="s">
        <v>1078</v>
      </c>
      <c r="M166" s="36" t="s">
        <v>1079</v>
      </c>
      <c r="N166" s="91"/>
      <c r="O166" s="92"/>
      <c r="P166" s="18"/>
      <c r="Q166" s="18"/>
      <c r="R166" s="49"/>
      <c r="S166" s="19"/>
      <c r="T166" s="19"/>
      <c r="U166" s="369"/>
      <c r="V166" s="2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20.25" customHeight="1" x14ac:dyDescent="0.3">
      <c r="A167" s="35">
        <v>160</v>
      </c>
      <c r="B167" s="35">
        <v>14</v>
      </c>
      <c r="C167" s="36" t="s">
        <v>1080</v>
      </c>
      <c r="D167" s="36" t="s">
        <v>1081</v>
      </c>
      <c r="E167" s="36" t="s">
        <v>1082</v>
      </c>
      <c r="F167" s="37">
        <v>16575689564</v>
      </c>
      <c r="G167" s="36" t="s">
        <v>1083</v>
      </c>
      <c r="H167" s="66" t="s">
        <v>4776</v>
      </c>
      <c r="I167" s="36" t="s">
        <v>1084</v>
      </c>
      <c r="J167" s="36" t="s">
        <v>119</v>
      </c>
      <c r="K167" s="39">
        <v>9</v>
      </c>
      <c r="L167" s="40" t="s">
        <v>18</v>
      </c>
      <c r="M167" s="36" t="s">
        <v>1085</v>
      </c>
      <c r="N167" s="91"/>
      <c r="O167" s="16"/>
      <c r="P167" s="18"/>
      <c r="Q167" s="18"/>
      <c r="R167" s="49"/>
      <c r="S167" s="19"/>
      <c r="T167" s="19"/>
      <c r="U167" s="369"/>
      <c r="V167" s="2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20.25" customHeight="1" x14ac:dyDescent="0.3">
      <c r="A168" s="35">
        <v>161</v>
      </c>
      <c r="B168" s="35">
        <v>15</v>
      </c>
      <c r="C168" s="36" t="s">
        <v>1086</v>
      </c>
      <c r="D168" s="36" t="s">
        <v>1087</v>
      </c>
      <c r="E168" s="36" t="s">
        <v>1088</v>
      </c>
      <c r="F168" s="37">
        <v>88619742736</v>
      </c>
      <c r="G168" s="36" t="s">
        <v>1089</v>
      </c>
      <c r="H168" s="38" t="s">
        <v>4878</v>
      </c>
      <c r="I168" s="36" t="s">
        <v>1090</v>
      </c>
      <c r="J168" s="36" t="s">
        <v>248</v>
      </c>
      <c r="K168" s="39">
        <v>5</v>
      </c>
      <c r="L168" s="40" t="s">
        <v>18</v>
      </c>
      <c r="M168" s="36" t="s">
        <v>1091</v>
      </c>
      <c r="N168" s="91"/>
      <c r="O168" s="92"/>
      <c r="P168" s="150"/>
      <c r="Q168" s="49"/>
      <c r="R168" s="18"/>
      <c r="S168" s="19"/>
      <c r="T168" s="19"/>
      <c r="U168" s="369"/>
      <c r="V168" s="2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20.25" customHeight="1" x14ac:dyDescent="0.3">
      <c r="A169" s="35">
        <v>162</v>
      </c>
      <c r="B169" s="35">
        <v>16</v>
      </c>
      <c r="C169" s="36" t="s">
        <v>1092</v>
      </c>
      <c r="D169" s="36" t="s">
        <v>1093</v>
      </c>
      <c r="E169" s="36" t="s">
        <v>1094</v>
      </c>
      <c r="F169" s="37">
        <v>14916088468</v>
      </c>
      <c r="G169" s="36" t="s">
        <v>1095</v>
      </c>
      <c r="H169" s="66" t="s">
        <v>4761</v>
      </c>
      <c r="I169" s="36" t="s">
        <v>1096</v>
      </c>
      <c r="J169" s="36" t="s">
        <v>189</v>
      </c>
      <c r="K169" s="39">
        <v>5</v>
      </c>
      <c r="L169" s="40" t="s">
        <v>18</v>
      </c>
      <c r="M169" s="36" t="s">
        <v>1097</v>
      </c>
      <c r="N169" s="100"/>
      <c r="O169" s="90"/>
      <c r="P169" s="18"/>
      <c r="Q169" s="18"/>
      <c r="R169" s="18"/>
      <c r="S169" s="19"/>
      <c r="T169" s="19"/>
      <c r="U169" s="369"/>
      <c r="V169" s="2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20.25" customHeight="1" x14ac:dyDescent="0.3">
      <c r="A170" s="35">
        <v>163</v>
      </c>
      <c r="B170" s="35">
        <v>17</v>
      </c>
      <c r="C170" s="36" t="s">
        <v>1098</v>
      </c>
      <c r="D170" s="36" t="s">
        <v>1099</v>
      </c>
      <c r="E170" s="36" t="s">
        <v>1100</v>
      </c>
      <c r="F170" s="48" t="s">
        <v>1101</v>
      </c>
      <c r="G170" s="36" t="s">
        <v>1102</v>
      </c>
      <c r="H170" s="38" t="s">
        <v>4879</v>
      </c>
      <c r="I170" s="36" t="s">
        <v>125</v>
      </c>
      <c r="J170" s="36" t="s">
        <v>1103</v>
      </c>
      <c r="K170" s="39">
        <v>4</v>
      </c>
      <c r="L170" s="40" t="s">
        <v>814</v>
      </c>
      <c r="M170" s="36" t="s">
        <v>1104</v>
      </c>
      <c r="N170" s="91"/>
      <c r="O170" s="92"/>
      <c r="P170" s="18"/>
      <c r="Q170" s="18"/>
      <c r="R170" s="18"/>
      <c r="S170" s="19"/>
      <c r="T170" s="19"/>
      <c r="U170" s="369"/>
      <c r="V170" s="2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20.25" customHeight="1" x14ac:dyDescent="0.3">
      <c r="A171" s="35">
        <v>164</v>
      </c>
      <c r="B171" s="35">
        <v>18</v>
      </c>
      <c r="C171" s="36" t="s">
        <v>1105</v>
      </c>
      <c r="D171" s="36" t="s">
        <v>1106</v>
      </c>
      <c r="E171" s="36" t="s">
        <v>1107</v>
      </c>
      <c r="F171" s="37">
        <v>37757206587</v>
      </c>
      <c r="G171" s="36" t="s">
        <v>1108</v>
      </c>
      <c r="H171" s="38" t="s">
        <v>4880</v>
      </c>
      <c r="I171" s="36" t="s">
        <v>138</v>
      </c>
      <c r="J171" s="36" t="s">
        <v>577</v>
      </c>
      <c r="K171" s="39"/>
      <c r="L171" s="40" t="s">
        <v>222</v>
      </c>
      <c r="M171" s="36" t="s">
        <v>1109</v>
      </c>
      <c r="N171" s="94"/>
      <c r="O171" s="90"/>
      <c r="P171" s="18"/>
      <c r="Q171" s="18"/>
      <c r="R171" s="18"/>
      <c r="S171" s="19"/>
      <c r="T171" s="19"/>
      <c r="U171" s="369"/>
      <c r="V171" s="2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20.25" customHeight="1" x14ac:dyDescent="0.3">
      <c r="A172" s="35">
        <v>165</v>
      </c>
      <c r="B172" s="35">
        <v>19</v>
      </c>
      <c r="C172" s="36" t="s">
        <v>1110</v>
      </c>
      <c r="D172" s="36" t="s">
        <v>1111</v>
      </c>
      <c r="E172" s="36" t="s">
        <v>1112</v>
      </c>
      <c r="F172" s="37">
        <v>43378656254</v>
      </c>
      <c r="G172" s="36" t="s">
        <v>1113</v>
      </c>
      <c r="H172" s="66" t="s">
        <v>4881</v>
      </c>
      <c r="I172" s="36" t="s">
        <v>1114</v>
      </c>
      <c r="J172" s="36" t="s">
        <v>1115</v>
      </c>
      <c r="K172" s="39">
        <v>5</v>
      </c>
      <c r="L172" s="40" t="s">
        <v>1116</v>
      </c>
      <c r="M172" s="36" t="s">
        <v>1117</v>
      </c>
      <c r="N172" s="91"/>
      <c r="O172" s="16"/>
      <c r="P172" s="49"/>
      <c r="Q172" s="18"/>
      <c r="R172" s="18"/>
      <c r="S172" s="19"/>
      <c r="T172" s="19"/>
      <c r="U172" s="369"/>
      <c r="V172" s="2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20.25" customHeight="1" x14ac:dyDescent="0.3">
      <c r="A173" s="35">
        <v>166</v>
      </c>
      <c r="B173" s="35">
        <v>20</v>
      </c>
      <c r="C173" s="36" t="s">
        <v>1118</v>
      </c>
      <c r="D173" s="36" t="s">
        <v>1119</v>
      </c>
      <c r="E173" s="36" t="s">
        <v>1120</v>
      </c>
      <c r="F173" s="37">
        <v>36884862347</v>
      </c>
      <c r="G173" s="36" t="s">
        <v>1121</v>
      </c>
      <c r="H173" s="38" t="s">
        <v>4882</v>
      </c>
      <c r="I173" s="36" t="s">
        <v>1122</v>
      </c>
      <c r="J173" s="36" t="s">
        <v>1123</v>
      </c>
      <c r="K173" s="39">
        <v>5</v>
      </c>
      <c r="L173" s="40" t="s">
        <v>18</v>
      </c>
      <c r="M173" s="36" t="s">
        <v>1124</v>
      </c>
      <c r="N173" s="91"/>
      <c r="O173" s="92"/>
      <c r="P173" s="18"/>
      <c r="Q173" s="18"/>
      <c r="R173" s="18"/>
      <c r="S173" s="19"/>
      <c r="T173" s="19"/>
      <c r="U173" s="369"/>
      <c r="V173" s="2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20.25" customHeight="1" x14ac:dyDescent="0.3">
      <c r="A174" s="35">
        <v>167</v>
      </c>
      <c r="B174" s="35">
        <v>21</v>
      </c>
      <c r="C174" s="36" t="s">
        <v>1125</v>
      </c>
      <c r="D174" s="36" t="s">
        <v>1126</v>
      </c>
      <c r="E174" s="36" t="s">
        <v>1127</v>
      </c>
      <c r="F174" s="37">
        <v>34451501756</v>
      </c>
      <c r="G174" s="36" t="s">
        <v>1128</v>
      </c>
      <c r="H174" s="46" t="s">
        <v>1129</v>
      </c>
      <c r="I174" s="36" t="s">
        <v>286</v>
      </c>
      <c r="J174" s="36" t="s">
        <v>287</v>
      </c>
      <c r="K174" s="39">
        <v>12</v>
      </c>
      <c r="L174" s="40"/>
      <c r="M174" s="36" t="s">
        <v>1130</v>
      </c>
      <c r="N174" s="100"/>
      <c r="O174" s="92"/>
      <c r="P174" s="18"/>
      <c r="Q174" s="18"/>
      <c r="R174" s="18"/>
      <c r="S174" s="19"/>
      <c r="T174" s="19"/>
      <c r="U174" s="369"/>
      <c r="V174" s="2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20.25" customHeight="1" x14ac:dyDescent="0.3">
      <c r="A175" s="35">
        <v>168</v>
      </c>
      <c r="B175" s="35">
        <v>22</v>
      </c>
      <c r="C175" s="36" t="s">
        <v>1131</v>
      </c>
      <c r="D175" s="36" t="s">
        <v>1132</v>
      </c>
      <c r="E175" s="36" t="s">
        <v>1051</v>
      </c>
      <c r="F175" s="37">
        <v>22230823677</v>
      </c>
      <c r="G175" s="36" t="s">
        <v>1133</v>
      </c>
      <c r="H175" s="66" t="s">
        <v>4883</v>
      </c>
      <c r="I175" s="36" t="s">
        <v>118</v>
      </c>
      <c r="J175" s="36" t="s">
        <v>189</v>
      </c>
      <c r="K175" s="39"/>
      <c r="L175" s="40" t="s">
        <v>1134</v>
      </c>
      <c r="M175" s="36" t="s">
        <v>1135</v>
      </c>
      <c r="N175" s="100"/>
      <c r="O175" s="92"/>
      <c r="P175" s="18"/>
      <c r="Q175" s="18"/>
      <c r="R175" s="49"/>
      <c r="S175" s="19"/>
      <c r="T175" s="19"/>
      <c r="U175" s="369"/>
      <c r="V175" s="2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20.25" customHeight="1" x14ac:dyDescent="0.3">
      <c r="A176" s="35">
        <v>169</v>
      </c>
      <c r="B176" s="35">
        <v>23</v>
      </c>
      <c r="C176" s="36" t="s">
        <v>1136</v>
      </c>
      <c r="D176" s="36" t="s">
        <v>1137</v>
      </c>
      <c r="E176" s="36" t="s">
        <v>1138</v>
      </c>
      <c r="F176" s="37">
        <v>33624881058</v>
      </c>
      <c r="G176" s="36" t="s">
        <v>1139</v>
      </c>
      <c r="H176" s="38" t="s">
        <v>4884</v>
      </c>
      <c r="I176" s="36" t="s">
        <v>478</v>
      </c>
      <c r="J176" s="92" t="s">
        <v>1140</v>
      </c>
      <c r="K176" s="140">
        <v>5</v>
      </c>
      <c r="L176" s="40" t="s">
        <v>18</v>
      </c>
      <c r="M176" s="36" t="s">
        <v>1141</v>
      </c>
      <c r="N176" s="91"/>
      <c r="O176" s="92"/>
      <c r="P176" s="18"/>
      <c r="Q176" s="18"/>
      <c r="R176" s="18"/>
      <c r="S176" s="19"/>
      <c r="T176" s="19"/>
      <c r="U176" s="369"/>
      <c r="V176" s="2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20.25" customHeight="1" x14ac:dyDescent="0.3">
      <c r="A177" s="35">
        <v>170</v>
      </c>
      <c r="B177" s="35">
        <v>24</v>
      </c>
      <c r="C177" s="36" t="s">
        <v>1142</v>
      </c>
      <c r="D177" s="36" t="s">
        <v>1143</v>
      </c>
      <c r="E177" s="36" t="s">
        <v>1144</v>
      </c>
      <c r="F177" s="37">
        <v>83519545054</v>
      </c>
      <c r="G177" s="36" t="s">
        <v>1145</v>
      </c>
      <c r="H177" s="151" t="s">
        <v>1146</v>
      </c>
      <c r="I177" s="36" t="s">
        <v>103</v>
      </c>
      <c r="J177" s="36" t="s">
        <v>1147</v>
      </c>
      <c r="K177" s="39">
        <v>4</v>
      </c>
      <c r="L177" s="40" t="s">
        <v>1148</v>
      </c>
      <c r="M177" s="36" t="s">
        <v>1149</v>
      </c>
      <c r="N177" s="152"/>
      <c r="O177" s="92"/>
      <c r="P177" s="18"/>
      <c r="Q177" s="18"/>
      <c r="R177" s="18"/>
      <c r="S177" s="19"/>
      <c r="T177" s="19"/>
      <c r="U177" s="369"/>
      <c r="V177" s="2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20.25" customHeight="1" x14ac:dyDescent="0.3">
      <c r="A178" s="35">
        <v>171</v>
      </c>
      <c r="B178" s="35">
        <v>25</v>
      </c>
      <c r="C178" s="36" t="s">
        <v>1150</v>
      </c>
      <c r="D178" s="36" t="s">
        <v>1151</v>
      </c>
      <c r="E178" s="36" t="s">
        <v>1152</v>
      </c>
      <c r="F178" s="48" t="s">
        <v>1153</v>
      </c>
      <c r="G178" s="36" t="s">
        <v>1154</v>
      </c>
      <c r="H178" s="38" t="s">
        <v>4885</v>
      </c>
      <c r="I178" s="36" t="s">
        <v>1155</v>
      </c>
      <c r="J178" s="36" t="s">
        <v>449</v>
      </c>
      <c r="K178" s="39"/>
      <c r="L178" s="40" t="s">
        <v>421</v>
      </c>
      <c r="M178" s="36" t="s">
        <v>1156</v>
      </c>
      <c r="N178" s="153"/>
      <c r="O178" s="92"/>
      <c r="P178" s="18"/>
      <c r="Q178" s="18"/>
      <c r="R178" s="49"/>
      <c r="S178" s="19"/>
      <c r="T178" s="19"/>
      <c r="U178" s="369"/>
      <c r="V178" s="2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20.25" customHeight="1" x14ac:dyDescent="0.3">
      <c r="A179" s="35">
        <v>172</v>
      </c>
      <c r="B179" s="35">
        <v>26</v>
      </c>
      <c r="C179" s="36" t="s">
        <v>1157</v>
      </c>
      <c r="D179" s="36" t="s">
        <v>1158</v>
      </c>
      <c r="E179" s="36" t="s">
        <v>1159</v>
      </c>
      <c r="F179" s="48" t="s">
        <v>1160</v>
      </c>
      <c r="G179" s="36" t="s">
        <v>1161</v>
      </c>
      <c r="H179" s="38" t="s">
        <v>4886</v>
      </c>
      <c r="I179" s="36" t="s">
        <v>740</v>
      </c>
      <c r="J179" s="36" t="s">
        <v>153</v>
      </c>
      <c r="K179" s="39">
        <v>5</v>
      </c>
      <c r="L179" s="40" t="s">
        <v>1162</v>
      </c>
      <c r="M179" s="36" t="s">
        <v>1163</v>
      </c>
      <c r="N179" s="91"/>
      <c r="O179" s="92"/>
      <c r="P179" s="18"/>
      <c r="Q179" s="18"/>
      <c r="R179" s="18"/>
      <c r="S179" s="19"/>
      <c r="T179" s="19"/>
      <c r="U179" s="369"/>
      <c r="V179" s="2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20.25" customHeight="1" x14ac:dyDescent="0.3">
      <c r="A180" s="35">
        <v>173</v>
      </c>
      <c r="B180" s="35">
        <v>27</v>
      </c>
      <c r="C180" s="36" t="s">
        <v>1164</v>
      </c>
      <c r="D180" s="36" t="s">
        <v>1165</v>
      </c>
      <c r="E180" s="36" t="s">
        <v>1166</v>
      </c>
      <c r="F180" s="37">
        <v>61107481146</v>
      </c>
      <c r="G180" s="36" t="s">
        <v>1167</v>
      </c>
      <c r="H180" s="46" t="s">
        <v>1168</v>
      </c>
      <c r="I180" s="36" t="s">
        <v>263</v>
      </c>
      <c r="J180" s="36" t="s">
        <v>61</v>
      </c>
      <c r="K180" s="39">
        <v>3</v>
      </c>
      <c r="L180" s="40" t="s">
        <v>62</v>
      </c>
      <c r="M180" s="36" t="s">
        <v>1169</v>
      </c>
      <c r="N180" s="100"/>
      <c r="O180" s="90"/>
      <c r="P180" s="18"/>
      <c r="Q180" s="18"/>
      <c r="R180" s="18"/>
      <c r="S180" s="19"/>
      <c r="T180" s="19"/>
      <c r="U180" s="369"/>
      <c r="V180" s="2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20.25" customHeight="1" x14ac:dyDescent="0.3">
      <c r="A181" s="35">
        <v>174</v>
      </c>
      <c r="B181" s="35">
        <v>28</v>
      </c>
      <c r="C181" s="36" t="s">
        <v>1170</v>
      </c>
      <c r="D181" s="36" t="s">
        <v>1171</v>
      </c>
      <c r="E181" s="36" t="s">
        <v>1172</v>
      </c>
      <c r="F181" s="37">
        <v>90052965740</v>
      </c>
      <c r="G181" s="36" t="s">
        <v>1173</v>
      </c>
      <c r="H181" s="38" t="s">
        <v>4887</v>
      </c>
      <c r="I181" s="36" t="s">
        <v>931</v>
      </c>
      <c r="J181" s="36" t="s">
        <v>1174</v>
      </c>
      <c r="K181" s="39">
        <v>8</v>
      </c>
      <c r="L181" s="40" t="s">
        <v>154</v>
      </c>
      <c r="M181" s="36"/>
      <c r="N181" s="100"/>
      <c r="O181" s="90"/>
      <c r="P181" s="18"/>
      <c r="Q181" s="18"/>
      <c r="R181" s="18"/>
      <c r="S181" s="19"/>
      <c r="T181" s="19"/>
      <c r="U181" s="369"/>
      <c r="V181" s="2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20.25" customHeight="1" x14ac:dyDescent="0.3">
      <c r="A182" s="35">
        <v>175</v>
      </c>
      <c r="B182" s="35">
        <v>29</v>
      </c>
      <c r="C182" s="36" t="s">
        <v>1175</v>
      </c>
      <c r="D182" s="36" t="s">
        <v>1176</v>
      </c>
      <c r="E182" s="36" t="s">
        <v>1177</v>
      </c>
      <c r="F182" s="37">
        <v>75963401960</v>
      </c>
      <c r="G182" s="36" t="s">
        <v>1178</v>
      </c>
      <c r="H182" s="38" t="s">
        <v>4888</v>
      </c>
      <c r="I182" s="36" t="s">
        <v>1179</v>
      </c>
      <c r="J182" s="36" t="s">
        <v>1180</v>
      </c>
      <c r="K182" s="39">
        <v>5</v>
      </c>
      <c r="L182" s="40" t="s">
        <v>222</v>
      </c>
      <c r="M182" s="36" t="s">
        <v>1181</v>
      </c>
      <c r="N182" s="91"/>
      <c r="O182" s="90"/>
      <c r="P182" s="18"/>
      <c r="Q182" s="18"/>
      <c r="R182" s="18"/>
      <c r="S182" s="19"/>
      <c r="T182" s="19"/>
      <c r="U182" s="369"/>
      <c r="V182" s="2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20.25" customHeight="1" x14ac:dyDescent="0.3">
      <c r="A183" s="35">
        <v>176</v>
      </c>
      <c r="B183" s="35">
        <v>30</v>
      </c>
      <c r="C183" s="36" t="s">
        <v>1182</v>
      </c>
      <c r="D183" s="36" t="s">
        <v>1183</v>
      </c>
      <c r="E183" s="61" t="s">
        <v>1184</v>
      </c>
      <c r="F183" s="154">
        <v>68558018536</v>
      </c>
      <c r="G183" s="61" t="s">
        <v>1185</v>
      </c>
      <c r="H183" s="155" t="s">
        <v>1186</v>
      </c>
      <c r="I183" s="36" t="s">
        <v>34</v>
      </c>
      <c r="J183" s="36" t="s">
        <v>1187</v>
      </c>
      <c r="K183" s="39">
        <v>6</v>
      </c>
      <c r="L183" s="40" t="s">
        <v>36</v>
      </c>
      <c r="M183" s="36" t="s">
        <v>1188</v>
      </c>
      <c r="N183" s="156"/>
      <c r="O183" s="90"/>
      <c r="P183" s="18"/>
      <c r="Q183" s="18"/>
      <c r="R183" s="18"/>
      <c r="S183" s="19"/>
      <c r="T183" s="19"/>
      <c r="U183" s="369"/>
      <c r="V183" s="2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20.25" customHeight="1" x14ac:dyDescent="0.3">
      <c r="A184" s="35">
        <v>177</v>
      </c>
      <c r="B184" s="35">
        <v>31</v>
      </c>
      <c r="C184" s="36" t="s">
        <v>1189</v>
      </c>
      <c r="D184" s="36" t="s">
        <v>1190</v>
      </c>
      <c r="E184" s="61" t="s">
        <v>1191</v>
      </c>
      <c r="F184" s="157">
        <v>42359743872</v>
      </c>
      <c r="G184" s="61" t="s">
        <v>1192</v>
      </c>
      <c r="H184" s="58" t="s">
        <v>1193</v>
      </c>
      <c r="I184" s="36" t="s">
        <v>336</v>
      </c>
      <c r="J184" s="36" t="s">
        <v>1194</v>
      </c>
      <c r="K184" s="39"/>
      <c r="L184" s="40" t="s">
        <v>856</v>
      </c>
      <c r="M184" s="36" t="s">
        <v>1195</v>
      </c>
      <c r="N184" s="96"/>
      <c r="O184" s="92"/>
      <c r="P184" s="18"/>
      <c r="Q184" s="18"/>
      <c r="R184" s="18"/>
      <c r="S184" s="19"/>
      <c r="T184" s="19"/>
      <c r="U184" s="369"/>
      <c r="V184" s="2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20.25" customHeight="1" x14ac:dyDescent="0.3">
      <c r="A185" s="35">
        <v>178</v>
      </c>
      <c r="B185" s="35">
        <v>32</v>
      </c>
      <c r="C185" s="36" t="s">
        <v>1196</v>
      </c>
      <c r="D185" s="36" t="s">
        <v>1197</v>
      </c>
      <c r="E185" s="36" t="s">
        <v>1198</v>
      </c>
      <c r="F185" s="37">
        <v>54431385743</v>
      </c>
      <c r="G185" s="36" t="s">
        <v>1199</v>
      </c>
      <c r="H185" s="38" t="s">
        <v>4889</v>
      </c>
      <c r="I185" s="36" t="s">
        <v>1200</v>
      </c>
      <c r="J185" s="36" t="s">
        <v>44</v>
      </c>
      <c r="K185" s="39">
        <v>6</v>
      </c>
      <c r="L185" s="40" t="s">
        <v>1201</v>
      </c>
      <c r="M185" s="36" t="s">
        <v>1202</v>
      </c>
      <c r="N185" s="89"/>
      <c r="O185" s="92"/>
      <c r="P185" s="18"/>
      <c r="Q185" s="18"/>
      <c r="R185" s="18"/>
      <c r="S185" s="19"/>
      <c r="T185" s="19"/>
      <c r="U185" s="369"/>
      <c r="V185" s="2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20.25" customHeight="1" x14ac:dyDescent="0.3">
      <c r="A186" s="35">
        <v>179</v>
      </c>
      <c r="B186" s="35">
        <v>33</v>
      </c>
      <c r="C186" s="36" t="s">
        <v>1203</v>
      </c>
      <c r="D186" s="36" t="s">
        <v>1204</v>
      </c>
      <c r="E186" s="36" t="s">
        <v>1205</v>
      </c>
      <c r="F186" s="37">
        <v>78424884380</v>
      </c>
      <c r="G186" s="36" t="s">
        <v>1206</v>
      </c>
      <c r="H186" s="38" t="s">
        <v>4890</v>
      </c>
      <c r="I186" s="36" t="s">
        <v>145</v>
      </c>
      <c r="J186" s="36" t="s">
        <v>834</v>
      </c>
      <c r="K186" s="39">
        <v>5</v>
      </c>
      <c r="L186" s="40" t="s">
        <v>421</v>
      </c>
      <c r="M186" s="36" t="s">
        <v>1207</v>
      </c>
      <c r="N186" s="91"/>
      <c r="O186" s="92"/>
      <c r="P186" s="18"/>
      <c r="Q186" s="18"/>
      <c r="R186" s="18"/>
      <c r="S186" s="19"/>
      <c r="T186" s="19"/>
      <c r="U186" s="369"/>
      <c r="V186" s="2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20.25" customHeight="1" x14ac:dyDescent="0.3">
      <c r="A187" s="35">
        <v>180</v>
      </c>
      <c r="B187" s="35">
        <v>34</v>
      </c>
      <c r="C187" s="36" t="s">
        <v>1208</v>
      </c>
      <c r="D187" s="36" t="s">
        <v>1209</v>
      </c>
      <c r="E187" s="61" t="s">
        <v>1210</v>
      </c>
      <c r="F187" s="37">
        <v>44003727720</v>
      </c>
      <c r="G187" s="36" t="s">
        <v>1211</v>
      </c>
      <c r="H187" s="46" t="s">
        <v>1212</v>
      </c>
      <c r="I187" s="36" t="s">
        <v>286</v>
      </c>
      <c r="J187" s="36" t="s">
        <v>904</v>
      </c>
      <c r="K187" s="39"/>
      <c r="L187" s="40"/>
      <c r="M187" s="36" t="s">
        <v>1213</v>
      </c>
      <c r="N187" s="100"/>
      <c r="O187" s="92"/>
      <c r="P187" s="18"/>
      <c r="Q187" s="18"/>
      <c r="R187" s="18"/>
      <c r="S187" s="19"/>
      <c r="T187" s="19"/>
      <c r="U187" s="369"/>
      <c r="V187" s="2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20.25" customHeight="1" x14ac:dyDescent="0.3">
      <c r="A188" s="35">
        <v>181</v>
      </c>
      <c r="B188" s="35">
        <v>35</v>
      </c>
      <c r="C188" s="36" t="s">
        <v>1214</v>
      </c>
      <c r="D188" s="36" t="s">
        <v>1215</v>
      </c>
      <c r="E188" s="36" t="s">
        <v>1216</v>
      </c>
      <c r="F188" s="37">
        <v>43961150866</v>
      </c>
      <c r="G188" s="36" t="s">
        <v>1217</v>
      </c>
      <c r="H188" s="66" t="s">
        <v>4891</v>
      </c>
      <c r="I188" s="36" t="s">
        <v>1218</v>
      </c>
      <c r="J188" s="36" t="s">
        <v>119</v>
      </c>
      <c r="K188" s="39">
        <v>12</v>
      </c>
      <c r="L188" s="40" t="s">
        <v>18</v>
      </c>
      <c r="M188" s="36" t="s">
        <v>1219</v>
      </c>
      <c r="N188" s="91"/>
      <c r="O188" s="92"/>
      <c r="P188" s="18"/>
      <c r="Q188" s="18"/>
      <c r="R188" s="49"/>
      <c r="S188" s="19"/>
      <c r="T188" s="19"/>
      <c r="U188" s="369"/>
      <c r="V188" s="2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20.25" customHeight="1" x14ac:dyDescent="0.3">
      <c r="A189" s="35">
        <v>182</v>
      </c>
      <c r="B189" s="35">
        <v>36</v>
      </c>
      <c r="C189" s="36" t="s">
        <v>1220</v>
      </c>
      <c r="D189" s="36" t="s">
        <v>1221</v>
      </c>
      <c r="E189" s="36" t="s">
        <v>1222</v>
      </c>
      <c r="F189" s="37">
        <v>93828059048</v>
      </c>
      <c r="G189" s="36" t="s">
        <v>1223</v>
      </c>
      <c r="H189" s="46" t="s">
        <v>1224</v>
      </c>
      <c r="I189" s="36" t="s">
        <v>1059</v>
      </c>
      <c r="J189" s="36" t="s">
        <v>1225</v>
      </c>
      <c r="K189" s="39">
        <v>13</v>
      </c>
      <c r="L189" s="40" t="s">
        <v>18</v>
      </c>
      <c r="M189" s="36" t="s">
        <v>1226</v>
      </c>
      <c r="N189" s="94"/>
      <c r="O189" s="105"/>
      <c r="P189" s="18"/>
      <c r="Q189" s="18"/>
      <c r="R189" s="49"/>
      <c r="S189" s="19"/>
      <c r="T189" s="19"/>
      <c r="U189" s="369"/>
      <c r="V189" s="2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20.25" customHeight="1" x14ac:dyDescent="0.3">
      <c r="A190" s="35">
        <v>183</v>
      </c>
      <c r="B190" s="35">
        <v>37</v>
      </c>
      <c r="C190" s="36" t="s">
        <v>1227</v>
      </c>
      <c r="D190" s="36" t="s">
        <v>1228</v>
      </c>
      <c r="E190" s="36" t="s">
        <v>1229</v>
      </c>
      <c r="F190" s="37">
        <v>38968356883</v>
      </c>
      <c r="G190" s="36" t="s">
        <v>1230</v>
      </c>
      <c r="H190" s="38" t="s">
        <v>4892</v>
      </c>
      <c r="I190" s="36" t="s">
        <v>1231</v>
      </c>
      <c r="J190" s="92" t="s">
        <v>461</v>
      </c>
      <c r="K190" s="140">
        <v>3</v>
      </c>
      <c r="L190" s="40" t="s">
        <v>18</v>
      </c>
      <c r="M190" s="36" t="s">
        <v>1232</v>
      </c>
      <c r="N190" s="102"/>
      <c r="O190" s="92"/>
      <c r="P190" s="18"/>
      <c r="Q190" s="18"/>
      <c r="R190" s="49"/>
      <c r="S190" s="19"/>
      <c r="T190" s="19"/>
      <c r="U190" s="369"/>
      <c r="V190" s="2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20.25" customHeight="1" x14ac:dyDescent="0.3">
      <c r="A191" s="35">
        <v>184</v>
      </c>
      <c r="B191" s="35">
        <v>38</v>
      </c>
      <c r="C191" s="36" t="s">
        <v>301</v>
      </c>
      <c r="D191" s="36" t="s">
        <v>1233</v>
      </c>
      <c r="E191" s="36" t="s">
        <v>1234</v>
      </c>
      <c r="F191" s="48" t="s">
        <v>1235</v>
      </c>
      <c r="G191" s="36" t="s">
        <v>1236</v>
      </c>
      <c r="H191" s="66" t="s">
        <v>4893</v>
      </c>
      <c r="I191" s="36" t="s">
        <v>1237</v>
      </c>
      <c r="J191" s="36" t="s">
        <v>189</v>
      </c>
      <c r="K191" s="39">
        <v>5</v>
      </c>
      <c r="L191" s="40" t="s">
        <v>18</v>
      </c>
      <c r="M191" s="36" t="s">
        <v>1238</v>
      </c>
      <c r="N191" s="110"/>
      <c r="O191" s="32"/>
      <c r="P191" s="18"/>
      <c r="Q191" s="18"/>
      <c r="R191" s="18"/>
      <c r="S191" s="19"/>
      <c r="T191" s="19"/>
      <c r="U191" s="369"/>
      <c r="V191" s="2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20.25" customHeight="1" x14ac:dyDescent="0.3">
      <c r="A192" s="35">
        <v>185</v>
      </c>
      <c r="B192" s="35">
        <v>39</v>
      </c>
      <c r="C192" s="36" t="s">
        <v>1239</v>
      </c>
      <c r="D192" s="36" t="s">
        <v>1240</v>
      </c>
      <c r="E192" s="36" t="s">
        <v>1241</v>
      </c>
      <c r="F192" s="37">
        <v>96025995770</v>
      </c>
      <c r="G192" s="36" t="s">
        <v>1242</v>
      </c>
      <c r="H192" s="38" t="s">
        <v>4894</v>
      </c>
      <c r="I192" s="36" t="s">
        <v>1243</v>
      </c>
      <c r="J192" s="37" t="s">
        <v>1244</v>
      </c>
      <c r="K192" s="39">
        <v>7</v>
      </c>
      <c r="L192" s="40" t="s">
        <v>18</v>
      </c>
      <c r="M192" s="36" t="s">
        <v>1245</v>
      </c>
      <c r="N192" s="102"/>
      <c r="O192" s="92"/>
      <c r="P192" s="49"/>
      <c r="Q192" s="134"/>
      <c r="R192" s="49"/>
      <c r="S192" s="19"/>
      <c r="T192" s="19"/>
      <c r="U192" s="369"/>
      <c r="V192" s="2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20.25" customHeight="1" x14ac:dyDescent="0.3">
      <c r="A193" s="35">
        <v>186</v>
      </c>
      <c r="B193" s="35">
        <v>40</v>
      </c>
      <c r="C193" s="36" t="s">
        <v>1246</v>
      </c>
      <c r="D193" s="36" t="s">
        <v>1247</v>
      </c>
      <c r="E193" s="36" t="s">
        <v>1248</v>
      </c>
      <c r="F193" s="37">
        <v>31867995107</v>
      </c>
      <c r="G193" s="36" t="s">
        <v>1249</v>
      </c>
      <c r="H193" s="38" t="s">
        <v>4895</v>
      </c>
      <c r="I193" s="36" t="s">
        <v>478</v>
      </c>
      <c r="J193" s="36" t="s">
        <v>449</v>
      </c>
      <c r="K193" s="39">
        <v>4</v>
      </c>
      <c r="L193" s="40" t="s">
        <v>18</v>
      </c>
      <c r="M193" s="36" t="s">
        <v>1250</v>
      </c>
      <c r="N193" s="99"/>
      <c r="O193" s="90"/>
      <c r="P193" s="18"/>
      <c r="Q193" s="18"/>
      <c r="R193" s="18"/>
      <c r="S193" s="19"/>
      <c r="T193" s="19"/>
      <c r="U193" s="369"/>
      <c r="V193" s="2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20.25" customHeight="1" x14ac:dyDescent="0.3">
      <c r="A194" s="35">
        <v>187</v>
      </c>
      <c r="B194" s="35">
        <v>41</v>
      </c>
      <c r="C194" s="36" t="s">
        <v>1251</v>
      </c>
      <c r="D194" s="36" t="s">
        <v>1252</v>
      </c>
      <c r="E194" s="36" t="s">
        <v>1253</v>
      </c>
      <c r="F194" s="37">
        <v>50911651579</v>
      </c>
      <c r="G194" s="36" t="s">
        <v>1254</v>
      </c>
      <c r="H194" s="38" t="s">
        <v>4896</v>
      </c>
      <c r="I194" s="36" t="s">
        <v>328</v>
      </c>
      <c r="J194" s="36" t="s">
        <v>1255</v>
      </c>
      <c r="K194" s="39">
        <v>3</v>
      </c>
      <c r="L194" s="15" t="s">
        <v>330</v>
      </c>
      <c r="M194" s="36" t="s">
        <v>1256</v>
      </c>
      <c r="N194" s="158"/>
      <c r="O194" s="105"/>
      <c r="P194" s="18"/>
      <c r="Q194" s="18"/>
      <c r="R194" s="18"/>
      <c r="S194" s="19"/>
      <c r="T194" s="19"/>
      <c r="U194" s="369"/>
      <c r="V194" s="2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39.75" customHeight="1" x14ac:dyDescent="0.3">
      <c r="A195" s="159"/>
      <c r="B195" s="13"/>
      <c r="C195" s="377" t="s">
        <v>1257</v>
      </c>
      <c r="D195" s="37"/>
      <c r="E195" s="37"/>
      <c r="F195" s="37"/>
      <c r="G195" s="37"/>
      <c r="H195" s="88"/>
      <c r="I195" s="16"/>
      <c r="J195" s="13"/>
      <c r="K195" s="39"/>
      <c r="L195" s="16"/>
      <c r="M195" s="32"/>
      <c r="N195" s="34"/>
      <c r="O195" s="29"/>
      <c r="P195" s="18"/>
      <c r="Q195" s="18"/>
      <c r="R195" s="18"/>
      <c r="S195" s="19"/>
      <c r="T195" s="19"/>
      <c r="U195" s="369"/>
      <c r="V195" s="2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9.5" customHeight="1" x14ac:dyDescent="0.3">
      <c r="A196" s="160">
        <v>188</v>
      </c>
      <c r="B196" s="161">
        <v>1</v>
      </c>
      <c r="C196" s="367" t="s">
        <v>1258</v>
      </c>
      <c r="D196" s="36" t="s">
        <v>1259</v>
      </c>
      <c r="E196" s="36" t="s">
        <v>1260</v>
      </c>
      <c r="F196" s="37">
        <v>53751849783</v>
      </c>
      <c r="G196" s="36" t="s">
        <v>1261</v>
      </c>
      <c r="H196" s="46" t="s">
        <v>1262</v>
      </c>
      <c r="I196" s="73" t="s">
        <v>87</v>
      </c>
      <c r="J196" s="162" t="s">
        <v>88</v>
      </c>
      <c r="K196" s="39">
        <v>4</v>
      </c>
      <c r="L196" s="125" t="s">
        <v>89</v>
      </c>
      <c r="M196" s="163" t="s">
        <v>1263</v>
      </c>
      <c r="N196" s="59"/>
      <c r="O196" s="164"/>
      <c r="P196" s="18"/>
      <c r="Q196" s="18"/>
      <c r="R196" s="18"/>
      <c r="S196" s="19"/>
      <c r="T196" s="19"/>
      <c r="U196" s="369"/>
      <c r="V196" s="2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9.5" customHeight="1" x14ac:dyDescent="0.3">
      <c r="A197" s="35">
        <v>189</v>
      </c>
      <c r="B197" s="35">
        <v>2</v>
      </c>
      <c r="C197" s="367" t="s">
        <v>1264</v>
      </c>
      <c r="D197" s="36" t="s">
        <v>1265</v>
      </c>
      <c r="E197" s="36" t="s">
        <v>1266</v>
      </c>
      <c r="F197" s="37">
        <v>66543698772</v>
      </c>
      <c r="G197" s="36" t="s">
        <v>1267</v>
      </c>
      <c r="H197" s="38" t="s">
        <v>4897</v>
      </c>
      <c r="I197" s="36" t="s">
        <v>478</v>
      </c>
      <c r="J197" s="36" t="s">
        <v>479</v>
      </c>
      <c r="K197" s="39">
        <v>7</v>
      </c>
      <c r="L197" s="40" t="s">
        <v>18</v>
      </c>
      <c r="M197" s="36" t="s">
        <v>1268</v>
      </c>
      <c r="N197" s="165"/>
      <c r="O197" s="92"/>
      <c r="P197" s="18"/>
      <c r="Q197" s="18"/>
      <c r="R197" s="18"/>
      <c r="S197" s="19"/>
      <c r="T197" s="19"/>
      <c r="U197" s="369"/>
      <c r="V197" s="2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9.5" customHeight="1" x14ac:dyDescent="0.3">
      <c r="A198" s="160">
        <v>190</v>
      </c>
      <c r="B198" s="161">
        <v>3</v>
      </c>
      <c r="C198" s="367" t="s">
        <v>1269</v>
      </c>
      <c r="D198" s="36" t="s">
        <v>1270</v>
      </c>
      <c r="E198" s="36" t="s">
        <v>1271</v>
      </c>
      <c r="F198" s="37">
        <v>41521296406</v>
      </c>
      <c r="G198" s="36" t="s">
        <v>1272</v>
      </c>
      <c r="H198" s="38" t="s">
        <v>4898</v>
      </c>
      <c r="I198" s="36" t="s">
        <v>376</v>
      </c>
      <c r="J198" s="36" t="s">
        <v>1273</v>
      </c>
      <c r="K198" s="39">
        <v>6</v>
      </c>
      <c r="L198" s="40" t="s">
        <v>154</v>
      </c>
      <c r="M198" s="36" t="s">
        <v>1274</v>
      </c>
      <c r="N198" s="166"/>
      <c r="O198" s="92"/>
      <c r="P198" s="49"/>
      <c r="Q198" s="18"/>
      <c r="R198" s="18"/>
      <c r="S198" s="19"/>
      <c r="T198" s="19"/>
      <c r="U198" s="369"/>
      <c r="V198" s="2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9.5" customHeight="1" x14ac:dyDescent="0.3">
      <c r="A199" s="35">
        <v>191</v>
      </c>
      <c r="B199" s="161">
        <v>4</v>
      </c>
      <c r="C199" s="367" t="s">
        <v>1275</v>
      </c>
      <c r="D199" s="36" t="s">
        <v>1276</v>
      </c>
      <c r="E199" s="36" t="s">
        <v>1277</v>
      </c>
      <c r="F199" s="37">
        <v>86432303999</v>
      </c>
      <c r="G199" s="36" t="s">
        <v>1278</v>
      </c>
      <c r="H199" s="38" t="s">
        <v>4899</v>
      </c>
      <c r="I199" s="36" t="s">
        <v>376</v>
      </c>
      <c r="J199" s="36" t="s">
        <v>377</v>
      </c>
      <c r="K199" s="39">
        <v>4</v>
      </c>
      <c r="L199" s="40" t="s">
        <v>18</v>
      </c>
      <c r="M199" s="36" t="s">
        <v>1279</v>
      </c>
      <c r="N199" s="166"/>
      <c r="O199" s="92"/>
      <c r="P199" s="18"/>
      <c r="Q199" s="18"/>
      <c r="R199" s="67"/>
      <c r="S199" s="19"/>
      <c r="T199" s="19"/>
      <c r="U199" s="369"/>
      <c r="V199" s="2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9.5" customHeight="1" x14ac:dyDescent="0.3">
      <c r="A200" s="160">
        <v>192</v>
      </c>
      <c r="B200" s="161">
        <v>5</v>
      </c>
      <c r="C200" s="36" t="s">
        <v>1280</v>
      </c>
      <c r="D200" s="36" t="s">
        <v>1281</v>
      </c>
      <c r="E200" s="36" t="s">
        <v>1282</v>
      </c>
      <c r="F200" s="37">
        <v>48279167485</v>
      </c>
      <c r="G200" s="36" t="s">
        <v>1283</v>
      </c>
      <c r="H200" s="66" t="s">
        <v>4900</v>
      </c>
      <c r="I200" s="36" t="s">
        <v>118</v>
      </c>
      <c r="J200" s="36" t="s">
        <v>189</v>
      </c>
      <c r="K200" s="39">
        <v>5</v>
      </c>
      <c r="L200" s="40" t="s">
        <v>1284</v>
      </c>
      <c r="M200" s="36" t="s">
        <v>1285</v>
      </c>
      <c r="N200" s="166"/>
      <c r="O200" s="92"/>
      <c r="P200" s="49"/>
      <c r="Q200" s="18"/>
      <c r="R200" s="18"/>
      <c r="S200" s="19"/>
      <c r="T200" s="19"/>
      <c r="U200" s="369"/>
      <c r="V200" s="2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9.5" customHeight="1" x14ac:dyDescent="0.3">
      <c r="A201" s="35">
        <v>193</v>
      </c>
      <c r="B201" s="35">
        <v>6</v>
      </c>
      <c r="C201" s="36" t="s">
        <v>1286</v>
      </c>
      <c r="D201" s="36" t="s">
        <v>1287</v>
      </c>
      <c r="E201" s="36" t="s">
        <v>1288</v>
      </c>
      <c r="F201" s="37">
        <v>79151495340</v>
      </c>
      <c r="G201" s="36" t="s">
        <v>1289</v>
      </c>
      <c r="H201" s="66" t="s">
        <v>4901</v>
      </c>
      <c r="I201" s="36" t="s">
        <v>328</v>
      </c>
      <c r="J201" s="36" t="s">
        <v>344</v>
      </c>
      <c r="K201" s="39">
        <v>8</v>
      </c>
      <c r="L201" s="15" t="s">
        <v>330</v>
      </c>
      <c r="M201" s="61" t="s">
        <v>1290</v>
      </c>
      <c r="N201" s="167"/>
      <c r="O201" s="31"/>
      <c r="P201" s="18"/>
      <c r="Q201" s="18"/>
      <c r="R201" s="67"/>
      <c r="S201" s="19"/>
      <c r="T201" s="19"/>
      <c r="U201" s="369"/>
      <c r="V201" s="2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20.25" customHeight="1" x14ac:dyDescent="0.3">
      <c r="A202" s="160">
        <v>194</v>
      </c>
      <c r="B202" s="161">
        <v>7</v>
      </c>
      <c r="C202" s="36" t="s">
        <v>1291</v>
      </c>
      <c r="D202" s="36" t="s">
        <v>1292</v>
      </c>
      <c r="E202" s="36" t="s">
        <v>1293</v>
      </c>
      <c r="F202" s="37">
        <v>45940994122</v>
      </c>
      <c r="G202" s="36" t="s">
        <v>1294</v>
      </c>
      <c r="H202" s="66" t="s">
        <v>4902</v>
      </c>
      <c r="I202" s="36" t="s">
        <v>1295</v>
      </c>
      <c r="J202" s="36" t="s">
        <v>189</v>
      </c>
      <c r="K202" s="39"/>
      <c r="L202" s="40" t="s">
        <v>222</v>
      </c>
      <c r="M202" s="36" t="s">
        <v>1296</v>
      </c>
      <c r="N202" s="166"/>
      <c r="O202" s="90"/>
      <c r="P202" s="49"/>
      <c r="Q202" s="18"/>
      <c r="R202" s="18"/>
      <c r="S202" s="19"/>
      <c r="T202" s="19"/>
      <c r="U202" s="369"/>
      <c r="V202" s="2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20.25" customHeight="1" x14ac:dyDescent="0.3">
      <c r="A203" s="35">
        <v>195</v>
      </c>
      <c r="B203" s="161">
        <v>8</v>
      </c>
      <c r="C203" s="36" t="s">
        <v>1297</v>
      </c>
      <c r="D203" s="36" t="s">
        <v>1298</v>
      </c>
      <c r="E203" s="36" t="s">
        <v>1299</v>
      </c>
      <c r="F203" s="37">
        <v>88119837903</v>
      </c>
      <c r="G203" s="36" t="s">
        <v>1300</v>
      </c>
      <c r="H203" s="66" t="s">
        <v>4903</v>
      </c>
      <c r="I203" s="36" t="s">
        <v>376</v>
      </c>
      <c r="J203" s="36" t="s">
        <v>1273</v>
      </c>
      <c r="K203" s="39">
        <v>4</v>
      </c>
      <c r="L203" s="40" t="s">
        <v>1301</v>
      </c>
      <c r="M203" s="36" t="s">
        <v>1302</v>
      </c>
      <c r="N203" s="166"/>
      <c r="O203" s="92"/>
      <c r="P203" s="49"/>
      <c r="Q203" s="18"/>
      <c r="R203" s="18"/>
      <c r="S203" s="19"/>
      <c r="T203" s="19"/>
      <c r="U203" s="369"/>
      <c r="V203" s="2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20.25" customHeight="1" x14ac:dyDescent="0.3">
      <c r="A204" s="160">
        <v>196</v>
      </c>
      <c r="B204" s="161">
        <v>9</v>
      </c>
      <c r="C204" s="36" t="s">
        <v>1303</v>
      </c>
      <c r="D204" s="36" t="s">
        <v>1304</v>
      </c>
      <c r="E204" s="36" t="s">
        <v>1305</v>
      </c>
      <c r="F204" s="37">
        <v>69520798829</v>
      </c>
      <c r="G204" s="36" t="s">
        <v>1306</v>
      </c>
      <c r="H204" s="66" t="s">
        <v>1307</v>
      </c>
      <c r="I204" s="36" t="s">
        <v>25</v>
      </c>
      <c r="J204" s="36" t="s">
        <v>1308</v>
      </c>
      <c r="K204" s="39">
        <v>4</v>
      </c>
      <c r="L204" s="40" t="s">
        <v>1309</v>
      </c>
      <c r="M204" s="36" t="s">
        <v>1310</v>
      </c>
      <c r="N204" s="166"/>
      <c r="O204" s="92"/>
      <c r="P204" s="49"/>
      <c r="Q204" s="18"/>
      <c r="R204" s="18"/>
      <c r="S204" s="19"/>
      <c r="T204" s="19"/>
      <c r="U204" s="369"/>
      <c r="V204" s="2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20.25" customHeight="1" x14ac:dyDescent="0.3">
      <c r="A205" s="35">
        <v>197</v>
      </c>
      <c r="B205" s="35">
        <v>10</v>
      </c>
      <c r="C205" s="36" t="s">
        <v>1311</v>
      </c>
      <c r="D205" s="36" t="s">
        <v>1312</v>
      </c>
      <c r="E205" s="36" t="s">
        <v>1313</v>
      </c>
      <c r="F205" s="37">
        <v>88100672773</v>
      </c>
      <c r="G205" s="36" t="s">
        <v>1314</v>
      </c>
      <c r="H205" s="66" t="s">
        <v>4762</v>
      </c>
      <c r="I205" s="37" t="s">
        <v>672</v>
      </c>
      <c r="J205" s="36" t="s">
        <v>1115</v>
      </c>
      <c r="K205" s="39">
        <v>3</v>
      </c>
      <c r="L205" s="40" t="s">
        <v>18</v>
      </c>
      <c r="M205" s="36" t="s">
        <v>1315</v>
      </c>
      <c r="N205" s="168"/>
      <c r="O205" s="92"/>
      <c r="P205" s="18"/>
      <c r="Q205" s="18"/>
      <c r="R205" s="18"/>
      <c r="S205" s="19"/>
      <c r="T205" s="19"/>
      <c r="U205" s="369"/>
      <c r="V205" s="2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20.25" customHeight="1" x14ac:dyDescent="0.3">
      <c r="A206" s="160">
        <v>198</v>
      </c>
      <c r="B206" s="161">
        <v>11</v>
      </c>
      <c r="C206" s="36" t="s">
        <v>1316</v>
      </c>
      <c r="D206" s="36" t="s">
        <v>1317</v>
      </c>
      <c r="E206" s="36" t="s">
        <v>1318</v>
      </c>
      <c r="F206" s="37">
        <v>63203521362</v>
      </c>
      <c r="G206" s="36" t="s">
        <v>1319</v>
      </c>
      <c r="H206" s="66" t="s">
        <v>4904</v>
      </c>
      <c r="I206" s="36" t="s">
        <v>103</v>
      </c>
      <c r="J206" s="36" t="s">
        <v>111</v>
      </c>
      <c r="K206" s="39">
        <v>5</v>
      </c>
      <c r="L206" s="40" t="s">
        <v>105</v>
      </c>
      <c r="M206" s="36" t="s">
        <v>1320</v>
      </c>
      <c r="N206" s="166"/>
      <c r="O206" s="92"/>
      <c r="P206" s="18"/>
      <c r="Q206" s="18"/>
      <c r="R206" s="18"/>
      <c r="S206" s="19"/>
      <c r="T206" s="19"/>
      <c r="U206" s="369"/>
      <c r="V206" s="2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20.25" customHeight="1" x14ac:dyDescent="0.3">
      <c r="A207" s="35">
        <v>199</v>
      </c>
      <c r="B207" s="161">
        <v>12</v>
      </c>
      <c r="C207" s="36" t="s">
        <v>1321</v>
      </c>
      <c r="D207" s="36" t="s">
        <v>1322</v>
      </c>
      <c r="E207" s="36" t="s">
        <v>1323</v>
      </c>
      <c r="F207" s="37">
        <v>50143783639</v>
      </c>
      <c r="G207" s="36" t="s">
        <v>1324</v>
      </c>
      <c r="H207" s="66" t="s">
        <v>4905</v>
      </c>
      <c r="I207" s="36" t="s">
        <v>103</v>
      </c>
      <c r="J207" s="36" t="s">
        <v>1325</v>
      </c>
      <c r="K207" s="39">
        <v>4</v>
      </c>
      <c r="L207" s="40" t="s">
        <v>105</v>
      </c>
      <c r="M207" s="36" t="s">
        <v>1326</v>
      </c>
      <c r="N207" s="166"/>
      <c r="O207" s="90"/>
      <c r="P207" s="18"/>
      <c r="Q207" s="18"/>
      <c r="R207" s="18"/>
      <c r="S207" s="19"/>
      <c r="T207" s="19"/>
      <c r="U207" s="369"/>
      <c r="V207" s="2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20.25" customHeight="1" x14ac:dyDescent="0.3">
      <c r="A208" s="160">
        <v>200</v>
      </c>
      <c r="B208" s="161">
        <v>13</v>
      </c>
      <c r="C208" s="36" t="s">
        <v>1327</v>
      </c>
      <c r="D208" s="36" t="s">
        <v>1328</v>
      </c>
      <c r="E208" s="36" t="s">
        <v>1329</v>
      </c>
      <c r="F208" s="48" t="s">
        <v>1330</v>
      </c>
      <c r="G208" s="36" t="s">
        <v>1331</v>
      </c>
      <c r="H208" s="103" t="s">
        <v>1332</v>
      </c>
      <c r="I208" s="36" t="s">
        <v>328</v>
      </c>
      <c r="J208" s="36" t="s">
        <v>485</v>
      </c>
      <c r="K208" s="39">
        <v>8</v>
      </c>
      <c r="L208" s="40" t="s">
        <v>1333</v>
      </c>
      <c r="M208" s="105" t="s">
        <v>1334</v>
      </c>
      <c r="N208" s="169"/>
      <c r="O208" s="170"/>
      <c r="P208" s="18"/>
      <c r="Q208" s="18"/>
      <c r="R208" s="18"/>
      <c r="S208" s="19"/>
      <c r="T208" s="19"/>
      <c r="U208" s="369"/>
      <c r="V208" s="2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20.25" customHeight="1" x14ac:dyDescent="0.3">
      <c r="A209" s="35">
        <v>201</v>
      </c>
      <c r="B209" s="35">
        <v>14</v>
      </c>
      <c r="C209" s="36" t="s">
        <v>1335</v>
      </c>
      <c r="D209" s="36" t="s">
        <v>1336</v>
      </c>
      <c r="E209" s="36" t="s">
        <v>1337</v>
      </c>
      <c r="F209" s="37">
        <v>34572748706</v>
      </c>
      <c r="G209" s="36" t="s">
        <v>1338</v>
      </c>
      <c r="H209" s="66" t="s">
        <v>4906</v>
      </c>
      <c r="I209" s="36" t="s">
        <v>376</v>
      </c>
      <c r="J209" s="36" t="s">
        <v>1273</v>
      </c>
      <c r="K209" s="39">
        <v>4</v>
      </c>
      <c r="L209" s="40" t="s">
        <v>421</v>
      </c>
      <c r="M209" s="36" t="s">
        <v>1339</v>
      </c>
      <c r="N209" s="166"/>
      <c r="O209" s="90"/>
      <c r="P209" s="114"/>
      <c r="Q209" s="18"/>
      <c r="R209" s="18"/>
      <c r="S209" s="19"/>
      <c r="T209" s="19"/>
      <c r="U209" s="369"/>
      <c r="V209" s="2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20.25" customHeight="1" x14ac:dyDescent="0.3">
      <c r="A210" s="160">
        <v>202</v>
      </c>
      <c r="B210" s="161">
        <v>15</v>
      </c>
      <c r="C210" s="36" t="s">
        <v>1340</v>
      </c>
      <c r="D210" s="36" t="s">
        <v>1341</v>
      </c>
      <c r="E210" s="36" t="s">
        <v>1342</v>
      </c>
      <c r="F210" s="37">
        <v>65091212700</v>
      </c>
      <c r="G210" s="36" t="s">
        <v>1343</v>
      </c>
      <c r="H210" s="66" t="s">
        <v>4907</v>
      </c>
      <c r="I210" s="36" t="s">
        <v>103</v>
      </c>
      <c r="J210" s="36" t="s">
        <v>887</v>
      </c>
      <c r="K210" s="39">
        <v>4</v>
      </c>
      <c r="L210" s="40" t="s">
        <v>53</v>
      </c>
      <c r="M210" s="36" t="s">
        <v>1344</v>
      </c>
      <c r="N210" s="171"/>
      <c r="O210" s="92"/>
      <c r="P210" s="93"/>
      <c r="Q210" s="18"/>
      <c r="R210" s="18"/>
      <c r="S210" s="19"/>
      <c r="T210" s="19"/>
      <c r="U210" s="369"/>
      <c r="V210" s="2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20.25" customHeight="1" x14ac:dyDescent="0.3">
      <c r="A211" s="35">
        <v>203</v>
      </c>
      <c r="B211" s="161">
        <v>16</v>
      </c>
      <c r="C211" s="36" t="s">
        <v>1345</v>
      </c>
      <c r="D211" s="36" t="s">
        <v>1346</v>
      </c>
      <c r="E211" s="36" t="s">
        <v>1347</v>
      </c>
      <c r="F211" s="48" t="s">
        <v>1348</v>
      </c>
      <c r="G211" s="36" t="s">
        <v>1349</v>
      </c>
      <c r="H211" s="103" t="s">
        <v>1350</v>
      </c>
      <c r="I211" s="36" t="s">
        <v>328</v>
      </c>
      <c r="J211" s="36" t="s">
        <v>344</v>
      </c>
      <c r="K211" s="39">
        <v>4</v>
      </c>
      <c r="L211" s="40" t="s">
        <v>1351</v>
      </c>
      <c r="M211" s="36" t="s">
        <v>1352</v>
      </c>
      <c r="N211" s="166"/>
      <c r="O211" s="92"/>
      <c r="P211" s="93"/>
      <c r="Q211" s="18"/>
      <c r="R211" s="18"/>
      <c r="S211" s="19"/>
      <c r="T211" s="19"/>
      <c r="U211" s="369"/>
      <c r="V211" s="2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20.25" customHeight="1" x14ac:dyDescent="0.3">
      <c r="A212" s="160">
        <v>204</v>
      </c>
      <c r="B212" s="161">
        <v>17</v>
      </c>
      <c r="C212" s="36" t="s">
        <v>235</v>
      </c>
      <c r="D212" s="36" t="s">
        <v>1353</v>
      </c>
      <c r="E212" s="36" t="s">
        <v>1354</v>
      </c>
      <c r="F212" s="37">
        <v>53330039491</v>
      </c>
      <c r="G212" s="36" t="s">
        <v>1355</v>
      </c>
      <c r="H212" s="66" t="s">
        <v>4908</v>
      </c>
      <c r="I212" s="36" t="s">
        <v>350</v>
      </c>
      <c r="J212" s="36" t="s">
        <v>1356</v>
      </c>
      <c r="K212" s="39">
        <v>5</v>
      </c>
      <c r="L212" s="40" t="s">
        <v>1357</v>
      </c>
      <c r="M212" s="36" t="s">
        <v>1358</v>
      </c>
      <c r="N212" s="166"/>
      <c r="O212" s="92"/>
      <c r="P212" s="18"/>
      <c r="Q212" s="18"/>
      <c r="R212" s="18"/>
      <c r="S212" s="19"/>
      <c r="T212" s="19"/>
      <c r="U212" s="369"/>
      <c r="V212" s="2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20.25" customHeight="1" x14ac:dyDescent="0.3">
      <c r="A213" s="35">
        <v>205</v>
      </c>
      <c r="B213" s="35">
        <v>18</v>
      </c>
      <c r="C213" s="36" t="s">
        <v>1359</v>
      </c>
      <c r="D213" s="36" t="s">
        <v>1360</v>
      </c>
      <c r="E213" s="36" t="s">
        <v>1361</v>
      </c>
      <c r="F213" s="37">
        <v>75892188943</v>
      </c>
      <c r="G213" s="36" t="s">
        <v>1362</v>
      </c>
      <c r="H213" s="66" t="s">
        <v>4909</v>
      </c>
      <c r="I213" s="36" t="s">
        <v>931</v>
      </c>
      <c r="J213" s="37"/>
      <c r="K213" s="39"/>
      <c r="L213" s="40" t="s">
        <v>421</v>
      </c>
      <c r="M213" s="36" t="s">
        <v>1363</v>
      </c>
      <c r="N213" s="166"/>
      <c r="O213" s="90"/>
      <c r="P213" s="150"/>
      <c r="Q213" s="49"/>
      <c r="R213" s="18"/>
      <c r="S213" s="19"/>
      <c r="T213" s="19"/>
      <c r="U213" s="369"/>
      <c r="V213" s="2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20.25" customHeight="1" x14ac:dyDescent="0.3">
      <c r="A214" s="160">
        <v>206</v>
      </c>
      <c r="B214" s="161">
        <v>19</v>
      </c>
      <c r="C214" s="36" t="s">
        <v>1364</v>
      </c>
      <c r="D214" s="36" t="s">
        <v>1365</v>
      </c>
      <c r="E214" s="36" t="s">
        <v>1366</v>
      </c>
      <c r="F214" s="37">
        <v>17666654315</v>
      </c>
      <c r="G214" s="36" t="s">
        <v>1367</v>
      </c>
      <c r="H214" s="172" t="s">
        <v>1368</v>
      </c>
      <c r="I214" s="36" t="s">
        <v>60</v>
      </c>
      <c r="J214" s="36" t="s">
        <v>1369</v>
      </c>
      <c r="K214" s="39">
        <v>6</v>
      </c>
      <c r="L214" s="40" t="s">
        <v>71</v>
      </c>
      <c r="M214" s="36" t="s">
        <v>1370</v>
      </c>
      <c r="N214" s="100"/>
      <c r="O214" s="92"/>
      <c r="P214" s="18"/>
      <c r="Q214" s="18"/>
      <c r="R214" s="18"/>
      <c r="S214" s="19"/>
      <c r="T214" s="19"/>
      <c r="U214" s="369"/>
      <c r="V214" s="2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20.25" customHeight="1" x14ac:dyDescent="0.3">
      <c r="A215" s="35">
        <v>207</v>
      </c>
      <c r="B215" s="161">
        <v>20</v>
      </c>
      <c r="C215" s="36" t="s">
        <v>1371</v>
      </c>
      <c r="D215" s="36" t="s">
        <v>1372</v>
      </c>
      <c r="E215" s="36" t="s">
        <v>1373</v>
      </c>
      <c r="F215" s="37">
        <v>88430503841</v>
      </c>
      <c r="G215" s="36" t="s">
        <v>1374</v>
      </c>
      <c r="H215" s="66" t="s">
        <v>4910</v>
      </c>
      <c r="I215" s="36" t="s">
        <v>145</v>
      </c>
      <c r="J215" s="36" t="s">
        <v>146</v>
      </c>
      <c r="K215" s="39">
        <v>9</v>
      </c>
      <c r="L215" s="40" t="s">
        <v>18</v>
      </c>
      <c r="M215" s="36" t="s">
        <v>1375</v>
      </c>
      <c r="N215" s="166"/>
      <c r="O215" s="92"/>
      <c r="P215" s="18"/>
      <c r="Q215" s="18"/>
      <c r="R215" s="18"/>
      <c r="S215" s="19"/>
      <c r="T215" s="19"/>
      <c r="U215" s="369"/>
      <c r="V215" s="2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20.25" customHeight="1" x14ac:dyDescent="0.3">
      <c r="A216" s="160">
        <v>208</v>
      </c>
      <c r="B216" s="161">
        <v>21</v>
      </c>
      <c r="C216" s="36" t="s">
        <v>1376</v>
      </c>
      <c r="D216" s="36" t="s">
        <v>1377</v>
      </c>
      <c r="E216" s="36" t="s">
        <v>1378</v>
      </c>
      <c r="F216" s="37">
        <v>13567291238</v>
      </c>
      <c r="G216" s="36" t="s">
        <v>1379</v>
      </c>
      <c r="H216" s="54" t="s">
        <v>1380</v>
      </c>
      <c r="I216" s="36" t="s">
        <v>60</v>
      </c>
      <c r="J216" s="36" t="s">
        <v>61</v>
      </c>
      <c r="K216" s="39">
        <v>12</v>
      </c>
      <c r="L216" s="40" t="s">
        <v>62</v>
      </c>
      <c r="M216" s="36" t="s">
        <v>1381</v>
      </c>
      <c r="N216" s="166"/>
      <c r="O216" s="92"/>
      <c r="P216" s="18"/>
      <c r="Q216" s="18"/>
      <c r="R216" s="18"/>
      <c r="S216" s="19"/>
      <c r="T216" s="19"/>
      <c r="U216" s="369"/>
      <c r="V216" s="2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20.25" customHeight="1" x14ac:dyDescent="0.3">
      <c r="A217" s="35">
        <v>209</v>
      </c>
      <c r="B217" s="35">
        <v>22</v>
      </c>
      <c r="C217" s="36" t="s">
        <v>1382</v>
      </c>
      <c r="D217" s="36" t="s">
        <v>1383</v>
      </c>
      <c r="E217" s="36" t="s">
        <v>1342</v>
      </c>
      <c r="F217" s="37">
        <v>21120261369</v>
      </c>
      <c r="G217" s="36" t="s">
        <v>1384</v>
      </c>
      <c r="H217" s="173"/>
      <c r="I217" s="36" t="s">
        <v>376</v>
      </c>
      <c r="J217" s="36" t="s">
        <v>1385</v>
      </c>
      <c r="K217" s="39">
        <v>3</v>
      </c>
      <c r="L217" s="40" t="s">
        <v>421</v>
      </c>
      <c r="M217" s="36" t="s">
        <v>1386</v>
      </c>
      <c r="N217" s="166"/>
      <c r="O217" s="92"/>
      <c r="P217" s="18"/>
      <c r="Q217" s="18"/>
      <c r="R217" s="18"/>
      <c r="S217" s="19"/>
      <c r="T217" s="19"/>
      <c r="U217" s="369"/>
      <c r="V217" s="2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20.25" customHeight="1" x14ac:dyDescent="0.3">
      <c r="A218" s="160">
        <v>210</v>
      </c>
      <c r="B218" s="161">
        <v>23</v>
      </c>
      <c r="C218" s="36" t="s">
        <v>1387</v>
      </c>
      <c r="D218" s="36" t="s">
        <v>1388</v>
      </c>
      <c r="E218" s="36" t="s">
        <v>1389</v>
      </c>
      <c r="F218" s="37">
        <v>83715150033</v>
      </c>
      <c r="G218" s="36" t="s">
        <v>1390</v>
      </c>
      <c r="H218" s="66" t="s">
        <v>4911</v>
      </c>
      <c r="I218" s="36" t="s">
        <v>125</v>
      </c>
      <c r="J218" s="36" t="s">
        <v>1391</v>
      </c>
      <c r="K218" s="39">
        <v>4</v>
      </c>
      <c r="L218" s="174" t="s">
        <v>127</v>
      </c>
      <c r="M218" s="36" t="s">
        <v>1392</v>
      </c>
      <c r="N218" s="166"/>
      <c r="O218" s="92"/>
      <c r="P218" s="18"/>
      <c r="Q218" s="18"/>
      <c r="R218" s="18"/>
      <c r="S218" s="19"/>
      <c r="T218" s="19"/>
      <c r="U218" s="369"/>
      <c r="V218" s="2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20.25" customHeight="1" x14ac:dyDescent="0.3">
      <c r="A219" s="35">
        <v>211</v>
      </c>
      <c r="B219" s="161">
        <v>24</v>
      </c>
      <c r="C219" s="36" t="s">
        <v>1393</v>
      </c>
      <c r="D219" s="36" t="s">
        <v>1394</v>
      </c>
      <c r="E219" s="36" t="s">
        <v>1395</v>
      </c>
      <c r="F219" s="37">
        <v>85565258026</v>
      </c>
      <c r="G219" s="36" t="s">
        <v>1396</v>
      </c>
      <c r="H219" s="66" t="s">
        <v>4912</v>
      </c>
      <c r="I219" s="36" t="s">
        <v>1397</v>
      </c>
      <c r="J219" s="36" t="s">
        <v>52</v>
      </c>
      <c r="K219" s="39">
        <v>5</v>
      </c>
      <c r="L219" s="40" t="s">
        <v>154</v>
      </c>
      <c r="M219" s="61" t="s">
        <v>1398</v>
      </c>
      <c r="N219" s="166"/>
      <c r="O219" s="92"/>
      <c r="P219" s="18"/>
      <c r="Q219" s="18"/>
      <c r="R219" s="18"/>
      <c r="S219" s="19"/>
      <c r="T219" s="19"/>
      <c r="U219" s="369"/>
      <c r="V219" s="2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39.75" customHeight="1" x14ac:dyDescent="0.3">
      <c r="A220" s="35"/>
      <c r="B220" s="14"/>
      <c r="C220" s="377" t="s">
        <v>1399</v>
      </c>
      <c r="D220" s="37"/>
      <c r="E220" s="37"/>
      <c r="F220" s="37"/>
      <c r="G220" s="37"/>
      <c r="H220" s="88"/>
      <c r="I220" s="16"/>
      <c r="J220" s="13"/>
      <c r="K220" s="39"/>
      <c r="L220" s="14"/>
      <c r="M220" s="37"/>
      <c r="N220" s="110"/>
      <c r="O220" s="32"/>
      <c r="P220" s="18"/>
      <c r="Q220" s="18"/>
      <c r="R220" s="18"/>
      <c r="S220" s="19"/>
      <c r="T220" s="19"/>
      <c r="U220" s="369"/>
      <c r="V220" s="2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9.5" customHeight="1" x14ac:dyDescent="0.3">
      <c r="A221" s="35">
        <v>212</v>
      </c>
      <c r="B221" s="35">
        <v>1</v>
      </c>
      <c r="C221" s="367" t="s">
        <v>1400</v>
      </c>
      <c r="D221" s="36" t="s">
        <v>1401</v>
      </c>
      <c r="E221" s="36" t="s">
        <v>1402</v>
      </c>
      <c r="F221" s="37">
        <v>35362315282</v>
      </c>
      <c r="G221" s="36" t="s">
        <v>1403</v>
      </c>
      <c r="H221" s="38" t="s">
        <v>1404</v>
      </c>
      <c r="I221" s="36" t="s">
        <v>188</v>
      </c>
      <c r="J221" s="36" t="s">
        <v>1405</v>
      </c>
      <c r="K221" s="39">
        <v>6</v>
      </c>
      <c r="L221" s="40" t="s">
        <v>154</v>
      </c>
      <c r="M221" s="36" t="s">
        <v>1406</v>
      </c>
      <c r="N221" s="78"/>
      <c r="O221" s="163"/>
      <c r="P221" s="18"/>
      <c r="Q221" s="18"/>
      <c r="R221" s="49"/>
      <c r="S221" s="19"/>
      <c r="T221" s="19"/>
      <c r="U221" s="369"/>
      <c r="V221" s="2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9.5" customHeight="1" x14ac:dyDescent="0.3">
      <c r="A222" s="35">
        <v>213</v>
      </c>
      <c r="B222" s="35">
        <v>2</v>
      </c>
      <c r="C222" s="367" t="s">
        <v>1407</v>
      </c>
      <c r="D222" s="36" t="s">
        <v>1408</v>
      </c>
      <c r="E222" s="36" t="s">
        <v>1409</v>
      </c>
      <c r="F222" s="37">
        <v>68779758323</v>
      </c>
      <c r="G222" s="36" t="s">
        <v>1410</v>
      </c>
      <c r="H222" s="38" t="s">
        <v>4913</v>
      </c>
      <c r="I222" s="36" t="s">
        <v>125</v>
      </c>
      <c r="J222" s="36" t="s">
        <v>239</v>
      </c>
      <c r="K222" s="39">
        <v>8</v>
      </c>
      <c r="L222" s="40" t="s">
        <v>105</v>
      </c>
      <c r="M222" s="36" t="s">
        <v>1411</v>
      </c>
      <c r="N222" s="78"/>
      <c r="O222" s="175"/>
      <c r="P222" s="18"/>
      <c r="Q222" s="18"/>
      <c r="R222" s="93"/>
      <c r="S222" s="19"/>
      <c r="T222" s="19"/>
      <c r="U222" s="369"/>
      <c r="V222" s="2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9.5" customHeight="1" x14ac:dyDescent="0.3">
      <c r="A223" s="35">
        <v>214</v>
      </c>
      <c r="B223" s="35">
        <v>3</v>
      </c>
      <c r="C223" s="367" t="s">
        <v>1412</v>
      </c>
      <c r="D223" s="36" t="s">
        <v>1413</v>
      </c>
      <c r="E223" s="36" t="s">
        <v>1414</v>
      </c>
      <c r="F223" s="37">
        <v>65398086491</v>
      </c>
      <c r="G223" s="36" t="s">
        <v>1415</v>
      </c>
      <c r="H223" s="176" t="s">
        <v>1416</v>
      </c>
      <c r="I223" s="36" t="s">
        <v>1417</v>
      </c>
      <c r="J223" s="36" t="s">
        <v>911</v>
      </c>
      <c r="K223" s="39">
        <v>3</v>
      </c>
      <c r="L223" s="40" t="s">
        <v>912</v>
      </c>
      <c r="M223" s="36" t="s">
        <v>1418</v>
      </c>
      <c r="N223" s="78"/>
      <c r="O223" s="163"/>
      <c r="P223" s="18"/>
      <c r="Q223" s="18"/>
      <c r="R223" s="93"/>
      <c r="S223" s="19"/>
      <c r="T223" s="19"/>
      <c r="U223" s="369"/>
      <c r="V223" s="2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8.75" customHeight="1" x14ac:dyDescent="0.3">
      <c r="A224" s="35">
        <v>215</v>
      </c>
      <c r="B224" s="35">
        <v>4</v>
      </c>
      <c r="C224" s="367" t="s">
        <v>1419</v>
      </c>
      <c r="D224" s="36" t="s">
        <v>664</v>
      </c>
      <c r="E224" s="36" t="s">
        <v>1420</v>
      </c>
      <c r="F224" s="37">
        <v>45392174822</v>
      </c>
      <c r="G224" s="36" t="s">
        <v>1421</v>
      </c>
      <c r="H224" s="46" t="s">
        <v>1422</v>
      </c>
      <c r="I224" s="36" t="s">
        <v>931</v>
      </c>
      <c r="J224" s="36" t="s">
        <v>449</v>
      </c>
      <c r="K224" s="39"/>
      <c r="L224" s="40" t="s">
        <v>606</v>
      </c>
      <c r="M224" s="36" t="s">
        <v>1423</v>
      </c>
      <c r="N224" s="78"/>
      <c r="O224" s="177"/>
      <c r="P224" s="18"/>
      <c r="Q224" s="18"/>
      <c r="R224" s="18"/>
      <c r="S224" s="19"/>
      <c r="T224" s="19"/>
      <c r="U224" s="369"/>
      <c r="V224" s="2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9.5" customHeight="1" x14ac:dyDescent="0.3">
      <c r="A225" s="35">
        <v>216</v>
      </c>
      <c r="B225" s="35">
        <v>5</v>
      </c>
      <c r="C225" s="36" t="s">
        <v>1424</v>
      </c>
      <c r="D225" s="36" t="s">
        <v>1075</v>
      </c>
      <c r="E225" s="36" t="s">
        <v>1425</v>
      </c>
      <c r="F225" s="37">
        <v>81283799686</v>
      </c>
      <c r="G225" s="36" t="s">
        <v>1426</v>
      </c>
      <c r="H225" s="66" t="s">
        <v>4914</v>
      </c>
      <c r="I225" s="36" t="s">
        <v>931</v>
      </c>
      <c r="J225" s="36" t="s">
        <v>119</v>
      </c>
      <c r="K225" s="39"/>
      <c r="L225" s="40" t="s">
        <v>1427</v>
      </c>
      <c r="M225" s="36" t="s">
        <v>1428</v>
      </c>
      <c r="N225" s="78"/>
      <c r="O225" s="178"/>
      <c r="P225" s="18"/>
      <c r="Q225" s="18"/>
      <c r="R225" s="49"/>
      <c r="S225" s="19"/>
      <c r="T225" s="19"/>
      <c r="U225" s="369"/>
      <c r="V225" s="2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 ht="19.5" customHeight="1" x14ac:dyDescent="0.3">
      <c r="A226" s="35">
        <v>217</v>
      </c>
      <c r="B226" s="35">
        <v>6</v>
      </c>
      <c r="C226" s="36" t="s">
        <v>588</v>
      </c>
      <c r="D226" s="36" t="s">
        <v>48</v>
      </c>
      <c r="E226" s="36" t="s">
        <v>1429</v>
      </c>
      <c r="F226" s="37">
        <v>31497179455</v>
      </c>
      <c r="G226" s="36" t="s">
        <v>1430</v>
      </c>
      <c r="H226" s="66" t="s">
        <v>4915</v>
      </c>
      <c r="I226" s="36" t="s">
        <v>1431</v>
      </c>
      <c r="J226" s="37"/>
      <c r="K226" s="39">
        <v>6</v>
      </c>
      <c r="L226" s="40" t="s">
        <v>45</v>
      </c>
      <c r="M226" s="36" t="s">
        <v>1432</v>
      </c>
      <c r="N226" s="78"/>
      <c r="O226" s="179"/>
      <c r="P226" s="93"/>
      <c r="Q226" s="18"/>
      <c r="R226" s="18"/>
      <c r="S226" s="19"/>
      <c r="T226" s="19"/>
      <c r="U226" s="369"/>
      <c r="V226" s="2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9.5" customHeight="1" x14ac:dyDescent="0.3">
      <c r="A227" s="35">
        <v>218</v>
      </c>
      <c r="B227" s="35">
        <v>7</v>
      </c>
      <c r="C227" s="36" t="s">
        <v>1433</v>
      </c>
      <c r="D227" s="36" t="s">
        <v>1434</v>
      </c>
      <c r="E227" s="36" t="s">
        <v>1435</v>
      </c>
      <c r="F227" s="37">
        <v>35152442882</v>
      </c>
      <c r="G227" s="36" t="s">
        <v>1436</v>
      </c>
      <c r="H227" s="66" t="s">
        <v>4916</v>
      </c>
      <c r="I227" s="36" t="s">
        <v>584</v>
      </c>
      <c r="J227" s="36" t="s">
        <v>1437</v>
      </c>
      <c r="K227" s="39">
        <v>6</v>
      </c>
      <c r="L227" s="40" t="s">
        <v>18</v>
      </c>
      <c r="M227" s="36" t="s">
        <v>1438</v>
      </c>
      <c r="N227" s="78"/>
      <c r="O227" s="177"/>
      <c r="P227" s="18"/>
      <c r="Q227" s="18"/>
      <c r="R227" s="49"/>
      <c r="S227" s="19"/>
      <c r="T227" s="19"/>
      <c r="U227" s="369"/>
      <c r="V227" s="2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9.5" customHeight="1" x14ac:dyDescent="0.3">
      <c r="A228" s="35">
        <v>219</v>
      </c>
      <c r="B228" s="35">
        <v>8</v>
      </c>
      <c r="C228" s="36" t="s">
        <v>1439</v>
      </c>
      <c r="D228" s="36" t="s">
        <v>1440</v>
      </c>
      <c r="E228" s="36" t="s">
        <v>1441</v>
      </c>
      <c r="F228" s="37">
        <v>76999123208</v>
      </c>
      <c r="G228" s="36" t="s">
        <v>1442</v>
      </c>
      <c r="H228" s="66" t="s">
        <v>4917</v>
      </c>
      <c r="I228" s="36" t="s">
        <v>145</v>
      </c>
      <c r="J228" s="36" t="s">
        <v>427</v>
      </c>
      <c r="K228" s="39">
        <v>4</v>
      </c>
      <c r="L228" s="40" t="s">
        <v>606</v>
      </c>
      <c r="M228" s="36" t="s">
        <v>1443</v>
      </c>
      <c r="N228" s="78"/>
      <c r="O228" s="178"/>
      <c r="P228" s="18"/>
      <c r="Q228" s="18"/>
      <c r="R228" s="18"/>
      <c r="S228" s="19"/>
      <c r="T228" s="19"/>
      <c r="U228" s="369"/>
      <c r="V228" s="2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9.5" customHeight="1" x14ac:dyDescent="0.3">
      <c r="A229" s="35">
        <v>220</v>
      </c>
      <c r="B229" s="35">
        <v>9</v>
      </c>
      <c r="C229" s="36" t="s">
        <v>1444</v>
      </c>
      <c r="D229" s="36" t="s">
        <v>1445</v>
      </c>
      <c r="E229" s="36" t="s">
        <v>1446</v>
      </c>
      <c r="F229" s="37">
        <v>20465040737</v>
      </c>
      <c r="G229" s="36" t="s">
        <v>1447</v>
      </c>
      <c r="H229" s="66" t="s">
        <v>4918</v>
      </c>
      <c r="I229" s="36" t="s">
        <v>25</v>
      </c>
      <c r="J229" s="36" t="s">
        <v>641</v>
      </c>
      <c r="K229" s="39">
        <v>11</v>
      </c>
      <c r="L229" s="15" t="s">
        <v>1448</v>
      </c>
      <c r="M229" s="36" t="s">
        <v>1449</v>
      </c>
      <c r="N229" s="78"/>
      <c r="O229" s="178"/>
      <c r="P229" s="18"/>
      <c r="Q229" s="18"/>
      <c r="R229" s="18"/>
      <c r="S229" s="19"/>
      <c r="T229" s="19"/>
      <c r="U229" s="369"/>
      <c r="V229" s="2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9.5" customHeight="1" x14ac:dyDescent="0.3">
      <c r="A230" s="35">
        <v>221</v>
      </c>
      <c r="B230" s="35">
        <v>10</v>
      </c>
      <c r="C230" s="36" t="s">
        <v>1450</v>
      </c>
      <c r="D230" s="36" t="s">
        <v>1451</v>
      </c>
      <c r="E230" s="36" t="s">
        <v>1452</v>
      </c>
      <c r="F230" s="37">
        <v>93951642889</v>
      </c>
      <c r="G230" s="36" t="s">
        <v>1453</v>
      </c>
      <c r="H230" s="66" t="s">
        <v>4919</v>
      </c>
      <c r="I230" s="36" t="s">
        <v>328</v>
      </c>
      <c r="J230" s="36" t="s">
        <v>1454</v>
      </c>
      <c r="K230" s="39">
        <v>6</v>
      </c>
      <c r="L230" s="15" t="s">
        <v>1455</v>
      </c>
      <c r="M230" s="36" t="s">
        <v>1456</v>
      </c>
      <c r="N230" s="78"/>
      <c r="O230" s="178"/>
      <c r="P230" s="18"/>
      <c r="Q230" s="18"/>
      <c r="R230" s="18"/>
      <c r="S230" s="19"/>
      <c r="T230" s="19"/>
      <c r="U230" s="369"/>
      <c r="V230" s="2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9.5" customHeight="1" x14ac:dyDescent="0.3">
      <c r="A231" s="35">
        <v>222</v>
      </c>
      <c r="B231" s="35">
        <v>11</v>
      </c>
      <c r="C231" s="36" t="s">
        <v>1457</v>
      </c>
      <c r="D231" s="36" t="s">
        <v>1458</v>
      </c>
      <c r="E231" s="36" t="s">
        <v>1459</v>
      </c>
      <c r="F231" s="37">
        <v>28752247653</v>
      </c>
      <c r="G231" s="36" t="s">
        <v>1460</v>
      </c>
      <c r="H231" s="66" t="s">
        <v>4920</v>
      </c>
      <c r="I231" s="36" t="s">
        <v>328</v>
      </c>
      <c r="J231" s="36" t="s">
        <v>329</v>
      </c>
      <c r="K231" s="39"/>
      <c r="L231" s="15" t="s">
        <v>330</v>
      </c>
      <c r="M231" s="36" t="s">
        <v>1461</v>
      </c>
      <c r="N231" s="78"/>
      <c r="O231" s="178"/>
      <c r="P231" s="18"/>
      <c r="Q231" s="18"/>
      <c r="R231" s="18"/>
      <c r="S231" s="19"/>
      <c r="T231" s="19"/>
      <c r="U231" s="369"/>
      <c r="V231" s="2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9.5" customHeight="1" x14ac:dyDescent="0.3">
      <c r="A232" s="35">
        <v>223</v>
      </c>
      <c r="B232" s="35">
        <v>12</v>
      </c>
      <c r="C232" s="36" t="s">
        <v>1462</v>
      </c>
      <c r="D232" s="36" t="s">
        <v>1463</v>
      </c>
      <c r="E232" s="36" t="s">
        <v>1464</v>
      </c>
      <c r="F232" s="37">
        <v>49440198469</v>
      </c>
      <c r="G232" s="36" t="s">
        <v>1465</v>
      </c>
      <c r="H232" s="66" t="s">
        <v>1466</v>
      </c>
      <c r="I232" s="36" t="s">
        <v>25</v>
      </c>
      <c r="J232" s="36" t="s">
        <v>911</v>
      </c>
      <c r="K232" s="39">
        <v>6</v>
      </c>
      <c r="L232" s="15" t="s">
        <v>1467</v>
      </c>
      <c r="M232" s="36" t="s">
        <v>1468</v>
      </c>
      <c r="N232" s="78"/>
      <c r="O232" s="178"/>
      <c r="P232" s="18"/>
      <c r="Q232" s="18"/>
      <c r="R232" s="18"/>
      <c r="S232" s="19"/>
      <c r="T232" s="19"/>
      <c r="U232" s="369"/>
      <c r="V232" s="2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9.5" customHeight="1" x14ac:dyDescent="0.3">
      <c r="A233" s="35">
        <v>224</v>
      </c>
      <c r="B233" s="35">
        <v>13</v>
      </c>
      <c r="C233" s="36" t="s">
        <v>1469</v>
      </c>
      <c r="D233" s="36" t="s">
        <v>1470</v>
      </c>
      <c r="E233" s="36" t="s">
        <v>1471</v>
      </c>
      <c r="F233" s="37">
        <v>78982433597</v>
      </c>
      <c r="G233" s="36" t="s">
        <v>1472</v>
      </c>
      <c r="H233" s="66" t="s">
        <v>4777</v>
      </c>
      <c r="I233" s="36" t="s">
        <v>247</v>
      </c>
      <c r="J233" s="37"/>
      <c r="K233" s="39">
        <v>4</v>
      </c>
      <c r="L233" s="40" t="s">
        <v>1473</v>
      </c>
      <c r="M233" s="61" t="s">
        <v>1474</v>
      </c>
      <c r="N233" s="158"/>
      <c r="O233" s="180"/>
      <c r="P233" s="93"/>
      <c r="Q233" s="18"/>
      <c r="R233" s="49"/>
      <c r="S233" s="19"/>
      <c r="T233" s="19"/>
      <c r="U233" s="369"/>
      <c r="V233" s="2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9.5" customHeight="1" x14ac:dyDescent="0.3">
      <c r="A234" s="35">
        <v>225</v>
      </c>
      <c r="B234" s="35">
        <v>14</v>
      </c>
      <c r="C234" s="36" t="s">
        <v>1475</v>
      </c>
      <c r="D234" s="36" t="s">
        <v>1476</v>
      </c>
      <c r="E234" s="36" t="s">
        <v>1477</v>
      </c>
      <c r="F234" s="37">
        <v>68503362068</v>
      </c>
      <c r="G234" s="36" t="s">
        <v>1478</v>
      </c>
      <c r="H234" s="66" t="s">
        <v>4921</v>
      </c>
      <c r="I234" s="36" t="s">
        <v>350</v>
      </c>
      <c r="J234" s="36" t="s">
        <v>734</v>
      </c>
      <c r="K234" s="39">
        <v>5</v>
      </c>
      <c r="L234" s="40" t="s">
        <v>18</v>
      </c>
      <c r="M234" s="36" t="s">
        <v>1479</v>
      </c>
      <c r="N234" s="78"/>
      <c r="O234" s="178"/>
      <c r="P234" s="49"/>
      <c r="Q234" s="18"/>
      <c r="R234" s="49"/>
      <c r="S234" s="19"/>
      <c r="T234" s="19"/>
      <c r="U234" s="369"/>
      <c r="V234" s="2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9.5" customHeight="1" x14ac:dyDescent="0.3">
      <c r="A235" s="35">
        <v>226</v>
      </c>
      <c r="B235" s="35">
        <v>15</v>
      </c>
      <c r="C235" s="36" t="s">
        <v>1480</v>
      </c>
      <c r="D235" s="36" t="s">
        <v>1481</v>
      </c>
      <c r="E235" s="36" t="s">
        <v>1482</v>
      </c>
      <c r="F235" s="37">
        <v>45187106525</v>
      </c>
      <c r="G235" s="36" t="s">
        <v>1483</v>
      </c>
      <c r="H235" s="66" t="s">
        <v>4763</v>
      </c>
      <c r="I235" s="36" t="s">
        <v>1484</v>
      </c>
      <c r="J235" s="37"/>
      <c r="K235" s="39">
        <v>5</v>
      </c>
      <c r="L235" s="40" t="s">
        <v>18</v>
      </c>
      <c r="M235" s="36" t="s">
        <v>1485</v>
      </c>
      <c r="N235" s="41"/>
      <c r="O235" s="178"/>
      <c r="P235" s="18"/>
      <c r="Q235" s="18"/>
      <c r="R235" s="49"/>
      <c r="S235" s="19"/>
      <c r="T235" s="19"/>
      <c r="U235" s="369"/>
      <c r="V235" s="2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9.5" customHeight="1" x14ac:dyDescent="0.3">
      <c r="A236" s="35">
        <v>227</v>
      </c>
      <c r="B236" s="35">
        <v>16</v>
      </c>
      <c r="C236" s="36" t="s">
        <v>1486</v>
      </c>
      <c r="D236" s="36" t="s">
        <v>1487</v>
      </c>
      <c r="E236" s="36" t="s">
        <v>1488</v>
      </c>
      <c r="F236" s="37">
        <v>83946659706</v>
      </c>
      <c r="G236" s="36" t="s">
        <v>1489</v>
      </c>
      <c r="H236" s="66" t="s">
        <v>4922</v>
      </c>
      <c r="I236" s="36" t="s">
        <v>247</v>
      </c>
      <c r="J236" s="36" t="s">
        <v>1490</v>
      </c>
      <c r="K236" s="39">
        <v>2</v>
      </c>
      <c r="L236" s="40" t="s">
        <v>105</v>
      </c>
      <c r="M236" s="36" t="s">
        <v>1491</v>
      </c>
      <c r="N236" s="78"/>
      <c r="O236" s="177"/>
      <c r="P236" s="18"/>
      <c r="Q236" s="18"/>
      <c r="R236" s="115"/>
      <c r="S236" s="19"/>
      <c r="T236" s="19"/>
      <c r="U236" s="369"/>
      <c r="V236" s="2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20.25" customHeight="1" x14ac:dyDescent="0.3">
      <c r="A237" s="35">
        <v>228</v>
      </c>
      <c r="B237" s="35">
        <v>17</v>
      </c>
      <c r="C237" s="36" t="s">
        <v>1492</v>
      </c>
      <c r="D237" s="36" t="s">
        <v>1493</v>
      </c>
      <c r="E237" s="36" t="s">
        <v>1494</v>
      </c>
      <c r="F237" s="48" t="s">
        <v>1495</v>
      </c>
      <c r="G237" s="36" t="s">
        <v>1496</v>
      </c>
      <c r="H237" s="103" t="s">
        <v>1497</v>
      </c>
      <c r="I237" s="36" t="s">
        <v>931</v>
      </c>
      <c r="J237" s="37"/>
      <c r="K237" s="39">
        <v>7</v>
      </c>
      <c r="L237" s="40" t="s">
        <v>421</v>
      </c>
      <c r="M237" s="36" t="s">
        <v>1498</v>
      </c>
      <c r="N237" s="78"/>
      <c r="O237" s="178"/>
      <c r="P237" s="18"/>
      <c r="Q237" s="18"/>
      <c r="R237" s="18"/>
      <c r="S237" s="19"/>
      <c r="T237" s="19"/>
      <c r="U237" s="369"/>
      <c r="V237" s="2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20.25" customHeight="1" x14ac:dyDescent="0.3">
      <c r="A238" s="35">
        <v>229</v>
      </c>
      <c r="B238" s="35">
        <v>18</v>
      </c>
      <c r="C238" s="36" t="s">
        <v>1499</v>
      </c>
      <c r="D238" s="36" t="s">
        <v>1500</v>
      </c>
      <c r="E238" s="36" t="s">
        <v>1501</v>
      </c>
      <c r="F238" s="37">
        <v>52653416678</v>
      </c>
      <c r="G238" s="36" t="s">
        <v>1502</v>
      </c>
      <c r="H238" s="46" t="s">
        <v>1503</v>
      </c>
      <c r="I238" s="36" t="s">
        <v>255</v>
      </c>
      <c r="J238" s="37"/>
      <c r="K238" s="39">
        <v>3</v>
      </c>
      <c r="L238" s="40" t="s">
        <v>18</v>
      </c>
      <c r="M238" s="36" t="s">
        <v>1504</v>
      </c>
      <c r="N238" s="78"/>
      <c r="O238" s="178"/>
      <c r="P238" s="18"/>
      <c r="Q238" s="18"/>
      <c r="R238" s="18"/>
      <c r="S238" s="19"/>
      <c r="T238" s="19"/>
      <c r="U238" s="369"/>
      <c r="V238" s="2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20.25" customHeight="1" x14ac:dyDescent="0.3">
      <c r="A239" s="35">
        <v>230</v>
      </c>
      <c r="B239" s="35">
        <v>19</v>
      </c>
      <c r="C239" s="36" t="s">
        <v>1505</v>
      </c>
      <c r="D239" s="36" t="s">
        <v>1506</v>
      </c>
      <c r="E239" s="36" t="s">
        <v>1507</v>
      </c>
      <c r="F239" s="37">
        <v>69451048947</v>
      </c>
      <c r="G239" s="36" t="s">
        <v>1508</v>
      </c>
      <c r="H239" s="38" t="s">
        <v>4923</v>
      </c>
      <c r="I239" s="36" t="s">
        <v>1509</v>
      </c>
      <c r="J239" s="36" t="s">
        <v>479</v>
      </c>
      <c r="K239" s="39">
        <v>3</v>
      </c>
      <c r="L239" s="40" t="s">
        <v>18</v>
      </c>
      <c r="M239" s="36" t="s">
        <v>1510</v>
      </c>
      <c r="N239" s="78"/>
      <c r="O239" s="178"/>
      <c r="P239" s="18"/>
      <c r="Q239" s="18"/>
      <c r="R239" s="49"/>
      <c r="S239" s="19"/>
      <c r="T239" s="19"/>
      <c r="U239" s="369"/>
      <c r="V239" s="2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20.25" customHeight="1" x14ac:dyDescent="0.3">
      <c r="A240" s="35">
        <v>231</v>
      </c>
      <c r="B240" s="35">
        <v>20</v>
      </c>
      <c r="C240" s="36" t="s">
        <v>1511</v>
      </c>
      <c r="D240" s="36" t="s">
        <v>1512</v>
      </c>
      <c r="E240" s="36" t="s">
        <v>1513</v>
      </c>
      <c r="F240" s="37">
        <v>45751785880</v>
      </c>
      <c r="G240" s="36" t="s">
        <v>1514</v>
      </c>
      <c r="H240" s="66" t="s">
        <v>4924</v>
      </c>
      <c r="I240" s="36" t="s">
        <v>1515</v>
      </c>
      <c r="J240" s="36" t="s">
        <v>1180</v>
      </c>
      <c r="K240" s="39">
        <v>7</v>
      </c>
      <c r="L240" s="40" t="s">
        <v>222</v>
      </c>
      <c r="M240" s="36" t="s">
        <v>1516</v>
      </c>
      <c r="N240" s="78"/>
      <c r="O240" s="178"/>
      <c r="P240" s="18"/>
      <c r="Q240" s="18"/>
      <c r="R240" s="18"/>
      <c r="S240" s="19"/>
      <c r="T240" s="19"/>
      <c r="U240" s="369"/>
      <c r="V240" s="2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20.25" customHeight="1" x14ac:dyDescent="0.3">
      <c r="A241" s="35">
        <v>232</v>
      </c>
      <c r="B241" s="35">
        <v>21</v>
      </c>
      <c r="C241" s="36" t="s">
        <v>1517</v>
      </c>
      <c r="D241" s="36" t="s">
        <v>1518</v>
      </c>
      <c r="E241" s="36" t="s">
        <v>1519</v>
      </c>
      <c r="F241" s="37">
        <v>49733748288</v>
      </c>
      <c r="G241" s="36" t="s">
        <v>1520</v>
      </c>
      <c r="H241" s="66" t="s">
        <v>4925</v>
      </c>
      <c r="I241" s="36" t="s">
        <v>247</v>
      </c>
      <c r="J241" s="36" t="s">
        <v>189</v>
      </c>
      <c r="K241" s="39">
        <v>7</v>
      </c>
      <c r="L241" s="40" t="s">
        <v>18</v>
      </c>
      <c r="M241" s="85" t="s">
        <v>1521</v>
      </c>
      <c r="N241" s="181"/>
      <c r="O241" s="178"/>
      <c r="P241" s="18"/>
      <c r="Q241" s="18"/>
      <c r="R241" s="49"/>
      <c r="S241" s="19"/>
      <c r="T241" s="19"/>
      <c r="U241" s="369"/>
      <c r="V241" s="2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20.25" customHeight="1" x14ac:dyDescent="0.3">
      <c r="A242" s="35">
        <v>233</v>
      </c>
      <c r="B242" s="35">
        <v>22</v>
      </c>
      <c r="C242" s="36" t="s">
        <v>1522</v>
      </c>
      <c r="D242" s="36" t="s">
        <v>1523</v>
      </c>
      <c r="E242" s="36" t="s">
        <v>1524</v>
      </c>
      <c r="F242" s="37">
        <v>91391075446</v>
      </c>
      <c r="G242" s="36" t="s">
        <v>1525</v>
      </c>
      <c r="H242" s="66" t="s">
        <v>4926</v>
      </c>
      <c r="I242" s="36" t="s">
        <v>328</v>
      </c>
      <c r="J242" s="36" t="s">
        <v>329</v>
      </c>
      <c r="K242" s="39">
        <v>5</v>
      </c>
      <c r="L242" s="182" t="s">
        <v>1333</v>
      </c>
      <c r="M242" s="126" t="s">
        <v>1526</v>
      </c>
      <c r="N242" s="183"/>
      <c r="O242" s="178"/>
      <c r="P242" s="18"/>
      <c r="Q242" s="18"/>
      <c r="R242" s="93"/>
      <c r="S242" s="19"/>
      <c r="T242" s="19"/>
      <c r="U242" s="369"/>
      <c r="V242" s="2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20.25" customHeight="1" x14ac:dyDescent="0.3">
      <c r="A243" s="35">
        <v>234</v>
      </c>
      <c r="B243" s="35">
        <v>23</v>
      </c>
      <c r="C243" s="36" t="s">
        <v>1527</v>
      </c>
      <c r="D243" s="36" t="s">
        <v>1528</v>
      </c>
      <c r="E243" s="36" t="s">
        <v>1441</v>
      </c>
      <c r="F243" s="37">
        <v>64104704225</v>
      </c>
      <c r="G243" s="36" t="s">
        <v>1529</v>
      </c>
      <c r="H243" s="66" t="s">
        <v>4927</v>
      </c>
      <c r="I243" s="36" t="s">
        <v>145</v>
      </c>
      <c r="J243" s="36" t="s">
        <v>146</v>
      </c>
      <c r="K243" s="39">
        <v>4</v>
      </c>
      <c r="L243" s="125" t="s">
        <v>18</v>
      </c>
      <c r="M243" s="126" t="s">
        <v>1530</v>
      </c>
      <c r="N243" s="183"/>
      <c r="O243" s="177"/>
      <c r="P243" s="18"/>
      <c r="Q243" s="18"/>
      <c r="R243" s="49"/>
      <c r="S243" s="19"/>
      <c r="T243" s="19"/>
      <c r="U243" s="369"/>
      <c r="V243" s="2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20.25" customHeight="1" x14ac:dyDescent="0.3">
      <c r="A244" s="35">
        <v>235</v>
      </c>
      <c r="B244" s="35">
        <v>24</v>
      </c>
      <c r="C244" s="36" t="s">
        <v>1531</v>
      </c>
      <c r="D244" s="36" t="s">
        <v>1532</v>
      </c>
      <c r="E244" s="36" t="s">
        <v>1533</v>
      </c>
      <c r="F244" s="48" t="s">
        <v>1534</v>
      </c>
      <c r="G244" s="36" t="s">
        <v>1535</v>
      </c>
      <c r="H244" s="103" t="s">
        <v>1536</v>
      </c>
      <c r="I244" s="36" t="s">
        <v>1537</v>
      </c>
      <c r="J244" s="36" t="s">
        <v>1490</v>
      </c>
      <c r="K244" s="39">
        <v>8</v>
      </c>
      <c r="L244" s="125" t="s">
        <v>18</v>
      </c>
      <c r="M244" s="126" t="s">
        <v>1538</v>
      </c>
      <c r="N244" s="183"/>
      <c r="O244" s="178"/>
      <c r="P244" s="49"/>
      <c r="Q244" s="18"/>
      <c r="R244" s="93"/>
      <c r="S244" s="19"/>
      <c r="T244" s="19"/>
      <c r="U244" s="369"/>
      <c r="V244" s="2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20.25" customHeight="1" x14ac:dyDescent="0.3">
      <c r="A245" s="35">
        <v>236</v>
      </c>
      <c r="B245" s="35">
        <v>25</v>
      </c>
      <c r="C245" s="36" t="s">
        <v>1539</v>
      </c>
      <c r="D245" s="36" t="s">
        <v>1540</v>
      </c>
      <c r="E245" s="36" t="s">
        <v>1541</v>
      </c>
      <c r="F245" s="48" t="s">
        <v>1542</v>
      </c>
      <c r="G245" s="36" t="s">
        <v>1543</v>
      </c>
      <c r="H245" s="103" t="s">
        <v>1544</v>
      </c>
      <c r="I245" s="36" t="s">
        <v>34</v>
      </c>
      <c r="J245" s="36" t="s">
        <v>1187</v>
      </c>
      <c r="K245" s="39">
        <v>4</v>
      </c>
      <c r="L245" s="125" t="s">
        <v>36</v>
      </c>
      <c r="M245" s="184" t="s">
        <v>1545</v>
      </c>
      <c r="N245" s="185"/>
      <c r="O245" s="61"/>
      <c r="P245" s="60"/>
      <c r="Q245" s="18"/>
      <c r="R245" s="93"/>
      <c r="S245" s="19"/>
      <c r="T245" s="19"/>
      <c r="U245" s="369"/>
      <c r="V245" s="2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20.25" customHeight="1" x14ac:dyDescent="0.3">
      <c r="A246" s="35">
        <v>237</v>
      </c>
      <c r="B246" s="35">
        <v>26</v>
      </c>
      <c r="C246" s="36" t="s">
        <v>1546</v>
      </c>
      <c r="D246" s="36" t="s">
        <v>1547</v>
      </c>
      <c r="E246" s="36" t="s">
        <v>1548</v>
      </c>
      <c r="F246" s="37">
        <v>26028963136</v>
      </c>
      <c r="G246" s="36" t="s">
        <v>1549</v>
      </c>
      <c r="H246" s="66" t="s">
        <v>4928</v>
      </c>
      <c r="I246" s="36" t="s">
        <v>931</v>
      </c>
      <c r="J246" s="37"/>
      <c r="K246" s="39">
        <v>5</v>
      </c>
      <c r="L246" s="40" t="s">
        <v>154</v>
      </c>
      <c r="M246" s="184" t="s">
        <v>1550</v>
      </c>
      <c r="N246" s="186"/>
      <c r="O246" s="187"/>
      <c r="P246" s="49"/>
      <c r="Q246" s="18"/>
      <c r="R246" s="49"/>
      <c r="S246" s="19"/>
      <c r="T246" s="19"/>
      <c r="U246" s="369"/>
      <c r="V246" s="2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39.75" customHeight="1" x14ac:dyDescent="0.3">
      <c r="A247" s="107"/>
      <c r="B247" s="35"/>
      <c r="C247" s="377" t="s">
        <v>1551</v>
      </c>
      <c r="D247" s="37"/>
      <c r="E247" s="37"/>
      <c r="F247" s="37"/>
      <c r="G247" s="37"/>
      <c r="H247" s="88"/>
      <c r="I247" s="16"/>
      <c r="J247" s="13"/>
      <c r="K247" s="39"/>
      <c r="L247" s="14"/>
      <c r="M247" s="122"/>
      <c r="N247" s="123"/>
      <c r="O247" s="124"/>
      <c r="P247" s="18"/>
      <c r="Q247" s="18"/>
      <c r="R247" s="18"/>
      <c r="S247" s="19"/>
      <c r="T247" s="19"/>
      <c r="U247" s="369"/>
      <c r="V247" s="2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9.5" customHeight="1" x14ac:dyDescent="0.3">
      <c r="A248" s="35">
        <v>238</v>
      </c>
      <c r="B248" s="35">
        <v>1</v>
      </c>
      <c r="C248" s="367" t="s">
        <v>1552</v>
      </c>
      <c r="D248" s="36" t="s">
        <v>1553</v>
      </c>
      <c r="E248" s="36" t="s">
        <v>1554</v>
      </c>
      <c r="F248" s="37">
        <v>73842048789</v>
      </c>
      <c r="G248" s="36" t="s">
        <v>1555</v>
      </c>
      <c r="H248" s="38" t="str">
        <f>HYPERLINK("mailto:tajnistvo@os-irabljanina-rab.skole.hr","tajnistvo@os-irabljanina-rab.skole.hr")</f>
        <v>tajnistvo@os-irabljanina-rab.skole.hr</v>
      </c>
      <c r="I248" s="36" t="s">
        <v>125</v>
      </c>
      <c r="J248" s="36" t="s">
        <v>887</v>
      </c>
      <c r="K248" s="39">
        <v>3</v>
      </c>
      <c r="L248" s="125" t="s">
        <v>814</v>
      </c>
      <c r="M248" s="126" t="s">
        <v>1556</v>
      </c>
      <c r="N248" s="165"/>
      <c r="O248" s="126"/>
      <c r="P248" s="18"/>
      <c r="Q248" s="18"/>
      <c r="R248" s="49"/>
      <c r="S248" s="19"/>
      <c r="T248" s="19"/>
      <c r="U248" s="369"/>
      <c r="V248" s="2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9.5" customHeight="1" x14ac:dyDescent="0.3">
      <c r="A249" s="35">
        <v>239</v>
      </c>
      <c r="B249" s="35">
        <v>2</v>
      </c>
      <c r="C249" s="367" t="s">
        <v>1557</v>
      </c>
      <c r="D249" s="36" t="s">
        <v>1558</v>
      </c>
      <c r="E249" s="36" t="s">
        <v>1559</v>
      </c>
      <c r="F249" s="37">
        <v>20153049465</v>
      </c>
      <c r="G249" s="36" t="s">
        <v>1560</v>
      </c>
      <c r="H249" s="70" t="s">
        <v>1561</v>
      </c>
      <c r="I249" s="36" t="s">
        <v>336</v>
      </c>
      <c r="J249" s="36" t="s">
        <v>337</v>
      </c>
      <c r="K249" s="39">
        <v>2</v>
      </c>
      <c r="L249" s="125" t="s">
        <v>1562</v>
      </c>
      <c r="M249" s="126"/>
      <c r="N249" s="165"/>
      <c r="O249" s="126"/>
      <c r="P249" s="18"/>
      <c r="Q249" s="18"/>
      <c r="R249" s="60"/>
      <c r="S249" s="19"/>
      <c r="T249" s="19"/>
      <c r="U249" s="369"/>
      <c r="V249" s="2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9.5" customHeight="1" x14ac:dyDescent="0.3">
      <c r="A250" s="35">
        <v>240</v>
      </c>
      <c r="B250" s="35">
        <v>3</v>
      </c>
      <c r="C250" s="36" t="s">
        <v>1563</v>
      </c>
      <c r="D250" s="36" t="s">
        <v>1564</v>
      </c>
      <c r="E250" s="36" t="s">
        <v>1565</v>
      </c>
      <c r="F250" s="37">
        <v>83538215345</v>
      </c>
      <c r="G250" s="36" t="s">
        <v>1566</v>
      </c>
      <c r="H250" s="46" t="s">
        <v>1567</v>
      </c>
      <c r="I250" s="36" t="s">
        <v>1568</v>
      </c>
      <c r="J250" s="36" t="s">
        <v>1569</v>
      </c>
      <c r="K250" s="39">
        <v>3</v>
      </c>
      <c r="L250" s="125" t="s">
        <v>18</v>
      </c>
      <c r="M250" s="126" t="s">
        <v>1570</v>
      </c>
      <c r="N250" s="165"/>
      <c r="O250" s="126"/>
      <c r="P250" s="18"/>
      <c r="Q250" s="18"/>
      <c r="R250" s="49"/>
      <c r="S250" s="19"/>
      <c r="T250" s="19"/>
      <c r="U250" s="369"/>
      <c r="V250" s="2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20.25" customHeight="1" x14ac:dyDescent="0.3">
      <c r="A251" s="35">
        <v>241</v>
      </c>
      <c r="B251" s="35">
        <v>4</v>
      </c>
      <c r="C251" s="36" t="s">
        <v>1571</v>
      </c>
      <c r="D251" s="36" t="s">
        <v>1572</v>
      </c>
      <c r="E251" s="36" t="s">
        <v>1573</v>
      </c>
      <c r="F251" s="37">
        <v>32298102556</v>
      </c>
      <c r="G251" s="36" t="s">
        <v>1574</v>
      </c>
      <c r="H251" s="38" t="s">
        <v>4929</v>
      </c>
      <c r="I251" s="36" t="s">
        <v>1575</v>
      </c>
      <c r="J251" s="36" t="s">
        <v>248</v>
      </c>
      <c r="K251" s="39">
        <v>3</v>
      </c>
      <c r="L251" s="125" t="s">
        <v>45</v>
      </c>
      <c r="M251" s="126" t="s">
        <v>1576</v>
      </c>
      <c r="N251" s="165"/>
      <c r="O251" s="126"/>
      <c r="P251" s="18"/>
      <c r="Q251" s="18"/>
      <c r="R251" s="49"/>
      <c r="S251" s="19"/>
      <c r="T251" s="19"/>
      <c r="U251" s="369"/>
      <c r="V251" s="2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20.25" customHeight="1" x14ac:dyDescent="0.3">
      <c r="A252" s="35">
        <v>242</v>
      </c>
      <c r="B252" s="35">
        <v>5</v>
      </c>
      <c r="C252" s="36" t="s">
        <v>1577</v>
      </c>
      <c r="D252" s="36" t="s">
        <v>1578</v>
      </c>
      <c r="E252" s="36" t="s">
        <v>1579</v>
      </c>
      <c r="F252" s="37">
        <v>78979031610</v>
      </c>
      <c r="G252" s="36" t="s">
        <v>1580</v>
      </c>
      <c r="H252" s="38" t="s">
        <v>4930</v>
      </c>
      <c r="I252" s="36" t="s">
        <v>103</v>
      </c>
      <c r="J252" s="36" t="s">
        <v>407</v>
      </c>
      <c r="K252" s="39">
        <v>3</v>
      </c>
      <c r="L252" s="125" t="s">
        <v>105</v>
      </c>
      <c r="M252" s="126" t="s">
        <v>1581</v>
      </c>
      <c r="N252" s="165"/>
      <c r="O252" s="126"/>
      <c r="P252" s="18"/>
      <c r="Q252" s="18"/>
      <c r="R252" s="18"/>
      <c r="S252" s="19"/>
      <c r="T252" s="19"/>
      <c r="U252" s="369"/>
      <c r="V252" s="2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 ht="20.25" customHeight="1" x14ac:dyDescent="0.3">
      <c r="A253" s="35">
        <v>243</v>
      </c>
      <c r="B253" s="35">
        <v>6</v>
      </c>
      <c r="C253" s="36" t="s">
        <v>1582</v>
      </c>
      <c r="D253" s="36" t="s">
        <v>1583</v>
      </c>
      <c r="E253" s="36" t="s">
        <v>1584</v>
      </c>
      <c r="F253" s="37">
        <v>23640080861</v>
      </c>
      <c r="G253" s="36" t="s">
        <v>1585</v>
      </c>
      <c r="H253" s="38" t="s">
        <v>1586</v>
      </c>
      <c r="I253" s="36" t="s">
        <v>25</v>
      </c>
      <c r="J253" s="36" t="s">
        <v>26</v>
      </c>
      <c r="K253" s="39">
        <v>2</v>
      </c>
      <c r="L253" s="125" t="s">
        <v>1587</v>
      </c>
      <c r="M253" s="126" t="s">
        <v>1588</v>
      </c>
      <c r="N253" s="165"/>
      <c r="O253" s="126"/>
      <c r="P253" s="18"/>
      <c r="Q253" s="18"/>
      <c r="R253" s="18"/>
      <c r="S253" s="19"/>
      <c r="T253" s="19"/>
      <c r="U253" s="369"/>
      <c r="V253" s="2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20.25" customHeight="1" x14ac:dyDescent="0.3">
      <c r="A254" s="35">
        <v>244</v>
      </c>
      <c r="B254" s="35">
        <v>7</v>
      </c>
      <c r="C254" s="36" t="s">
        <v>1589</v>
      </c>
      <c r="D254" s="36" t="s">
        <v>1590</v>
      </c>
      <c r="E254" s="36" t="s">
        <v>1591</v>
      </c>
      <c r="F254" s="37">
        <v>78692164069</v>
      </c>
      <c r="G254" s="36" t="s">
        <v>1592</v>
      </c>
      <c r="H254" s="38" t="s">
        <v>4931</v>
      </c>
      <c r="I254" s="36" t="s">
        <v>247</v>
      </c>
      <c r="J254" s="36" t="s">
        <v>119</v>
      </c>
      <c r="K254" s="39"/>
      <c r="L254" s="125" t="s">
        <v>421</v>
      </c>
      <c r="M254" s="126" t="s">
        <v>1593</v>
      </c>
      <c r="N254" s="134"/>
      <c r="O254" s="126"/>
      <c r="P254" s="18"/>
      <c r="Q254" s="18"/>
      <c r="R254" s="18"/>
      <c r="S254" s="19"/>
      <c r="T254" s="19"/>
      <c r="U254" s="369"/>
      <c r="V254" s="2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20.25" customHeight="1" x14ac:dyDescent="0.3">
      <c r="A255" s="35">
        <v>245</v>
      </c>
      <c r="B255" s="35">
        <v>8</v>
      </c>
      <c r="C255" s="36" t="s">
        <v>1594</v>
      </c>
      <c r="D255" s="36" t="s">
        <v>1595</v>
      </c>
      <c r="E255" s="36" t="s">
        <v>1596</v>
      </c>
      <c r="F255" s="37">
        <v>96174960484</v>
      </c>
      <c r="G255" s="36" t="s">
        <v>1597</v>
      </c>
      <c r="H255" s="38" t="s">
        <v>4932</v>
      </c>
      <c r="I255" s="36" t="s">
        <v>103</v>
      </c>
      <c r="J255" s="36" t="s">
        <v>577</v>
      </c>
      <c r="K255" s="39">
        <v>3</v>
      </c>
      <c r="L255" s="125" t="s">
        <v>222</v>
      </c>
      <c r="M255" s="126" t="s">
        <v>1598</v>
      </c>
      <c r="N255" s="165"/>
      <c r="O255" s="126"/>
      <c r="P255" s="18"/>
      <c r="Q255" s="18"/>
      <c r="R255" s="49"/>
      <c r="S255" s="19"/>
      <c r="T255" s="19"/>
      <c r="U255" s="369"/>
      <c r="V255" s="2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20.25" customHeight="1" x14ac:dyDescent="0.3">
      <c r="A256" s="35">
        <v>246</v>
      </c>
      <c r="B256" s="35">
        <v>9</v>
      </c>
      <c r="C256" s="36" t="s">
        <v>1599</v>
      </c>
      <c r="D256" s="36" t="s">
        <v>1600</v>
      </c>
      <c r="E256" s="36" t="s">
        <v>1601</v>
      </c>
      <c r="F256" s="37">
        <v>58231670271</v>
      </c>
      <c r="G256" s="36" t="s">
        <v>1602</v>
      </c>
      <c r="H256" s="46" t="s">
        <v>1603</v>
      </c>
      <c r="I256" s="36" t="s">
        <v>87</v>
      </c>
      <c r="J256" s="36" t="s">
        <v>1604</v>
      </c>
      <c r="K256" s="39">
        <v>9</v>
      </c>
      <c r="L256" s="125" t="s">
        <v>89</v>
      </c>
      <c r="M256" s="126" t="s">
        <v>1605</v>
      </c>
      <c r="N256" s="165"/>
      <c r="O256" s="126"/>
      <c r="P256" s="18"/>
      <c r="Q256" s="18"/>
      <c r="R256" s="60"/>
      <c r="S256" s="19"/>
      <c r="T256" s="19"/>
      <c r="U256" s="369"/>
      <c r="V256" s="2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20.25" customHeight="1" x14ac:dyDescent="0.3">
      <c r="A257" s="35">
        <v>247</v>
      </c>
      <c r="B257" s="35">
        <v>10</v>
      </c>
      <c r="C257" s="36" t="s">
        <v>1606</v>
      </c>
      <c r="D257" s="36" t="s">
        <v>1607</v>
      </c>
      <c r="E257" s="36" t="s">
        <v>1608</v>
      </c>
      <c r="F257" s="37">
        <v>67795112932</v>
      </c>
      <c r="G257" s="36" t="s">
        <v>1609</v>
      </c>
      <c r="H257" s="46" t="s">
        <v>1610</v>
      </c>
      <c r="I257" s="36" t="s">
        <v>168</v>
      </c>
      <c r="J257" s="36" t="s">
        <v>1066</v>
      </c>
      <c r="K257" s="39">
        <v>2</v>
      </c>
      <c r="L257" s="125" t="s">
        <v>105</v>
      </c>
      <c r="M257" s="126" t="s">
        <v>1611</v>
      </c>
      <c r="N257" s="165"/>
      <c r="O257" s="126"/>
      <c r="P257" s="18"/>
      <c r="Q257" s="18"/>
      <c r="R257" s="49"/>
      <c r="S257" s="19"/>
      <c r="T257" s="19"/>
      <c r="U257" s="369"/>
      <c r="V257" s="2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20.25" customHeight="1" x14ac:dyDescent="0.3">
      <c r="A258" s="35">
        <v>248</v>
      </c>
      <c r="B258" s="35">
        <v>11</v>
      </c>
      <c r="C258" s="36" t="s">
        <v>1612</v>
      </c>
      <c r="D258" s="36" t="s">
        <v>1613</v>
      </c>
      <c r="E258" s="36" t="s">
        <v>1614</v>
      </c>
      <c r="F258" s="37">
        <v>34781598880</v>
      </c>
      <c r="G258" s="36" t="s">
        <v>1615</v>
      </c>
      <c r="H258" s="38" t="s">
        <v>4933</v>
      </c>
      <c r="I258" s="36" t="s">
        <v>350</v>
      </c>
      <c r="J258" s="36" t="s">
        <v>1616</v>
      </c>
      <c r="K258" s="39"/>
      <c r="L258" s="125" t="s">
        <v>18</v>
      </c>
      <c r="M258" s="126" t="s">
        <v>1617</v>
      </c>
      <c r="N258" s="165"/>
      <c r="O258" s="126"/>
      <c r="P258" s="18"/>
      <c r="Q258" s="18"/>
      <c r="R258" s="49"/>
      <c r="S258" s="19"/>
      <c r="T258" s="19"/>
      <c r="U258" s="369"/>
      <c r="V258" s="2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20.25" customHeight="1" x14ac:dyDescent="0.3">
      <c r="A259" s="35">
        <v>249</v>
      </c>
      <c r="B259" s="35">
        <v>12</v>
      </c>
      <c r="C259" s="36" t="s">
        <v>1618</v>
      </c>
      <c r="D259" s="36" t="s">
        <v>1619</v>
      </c>
      <c r="E259" s="36" t="s">
        <v>1620</v>
      </c>
      <c r="F259" s="57" t="s">
        <v>1621</v>
      </c>
      <c r="G259" s="36" t="s">
        <v>1622</v>
      </c>
      <c r="H259" s="58" t="s">
        <v>1623</v>
      </c>
      <c r="I259" s="36" t="s">
        <v>60</v>
      </c>
      <c r="J259" s="36" t="s">
        <v>97</v>
      </c>
      <c r="K259" s="39">
        <v>8</v>
      </c>
      <c r="L259" s="125" t="s">
        <v>62</v>
      </c>
      <c r="M259" s="126" t="s">
        <v>1624</v>
      </c>
      <c r="N259" s="131"/>
      <c r="O259" s="126"/>
      <c r="P259" s="18"/>
      <c r="Q259" s="18"/>
      <c r="R259" s="60"/>
      <c r="S259" s="19"/>
      <c r="T259" s="19"/>
      <c r="U259" s="369"/>
      <c r="V259" s="2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20.25" customHeight="1" x14ac:dyDescent="0.3">
      <c r="A260" s="35">
        <v>250</v>
      </c>
      <c r="B260" s="35">
        <v>13</v>
      </c>
      <c r="C260" s="36" t="s">
        <v>1625</v>
      </c>
      <c r="D260" s="36" t="s">
        <v>1626</v>
      </c>
      <c r="E260" s="36" t="s">
        <v>1627</v>
      </c>
      <c r="F260" s="57" t="s">
        <v>1628</v>
      </c>
      <c r="G260" s="36" t="s">
        <v>1629</v>
      </c>
      <c r="H260" s="155" t="s">
        <v>1630</v>
      </c>
      <c r="I260" s="36" t="s">
        <v>263</v>
      </c>
      <c r="J260" s="36" t="s">
        <v>1631</v>
      </c>
      <c r="K260" s="39">
        <v>3</v>
      </c>
      <c r="L260" s="125" t="s">
        <v>436</v>
      </c>
      <c r="M260" s="126" t="s">
        <v>1632</v>
      </c>
      <c r="N260" s="131"/>
      <c r="O260" s="126"/>
      <c r="P260" s="18"/>
      <c r="Q260" s="18"/>
      <c r="R260" s="60"/>
      <c r="S260" s="19"/>
      <c r="T260" s="19"/>
      <c r="U260" s="369"/>
      <c r="V260" s="2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20.25" customHeight="1" x14ac:dyDescent="0.3">
      <c r="A261" s="35">
        <v>251</v>
      </c>
      <c r="B261" s="35">
        <v>14</v>
      </c>
      <c r="C261" s="36" t="s">
        <v>1633</v>
      </c>
      <c r="D261" s="36" t="s">
        <v>1634</v>
      </c>
      <c r="E261" s="36" t="s">
        <v>1635</v>
      </c>
      <c r="F261" s="37">
        <v>56622635798</v>
      </c>
      <c r="G261" s="36" t="s">
        <v>1636</v>
      </c>
      <c r="H261" s="46" t="s">
        <v>1637</v>
      </c>
      <c r="I261" s="36" t="s">
        <v>103</v>
      </c>
      <c r="J261" s="36" t="s">
        <v>104</v>
      </c>
      <c r="K261" s="39">
        <v>8</v>
      </c>
      <c r="L261" s="125" t="s">
        <v>105</v>
      </c>
      <c r="M261" s="126" t="s">
        <v>1638</v>
      </c>
      <c r="N261" s="165"/>
      <c r="O261" s="126"/>
      <c r="P261" s="18"/>
      <c r="Q261" s="18"/>
      <c r="R261" s="49"/>
      <c r="S261" s="19"/>
      <c r="T261" s="19"/>
      <c r="U261" s="369"/>
      <c r="V261" s="2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20.25" customHeight="1" x14ac:dyDescent="0.3">
      <c r="A262" s="35">
        <v>252</v>
      </c>
      <c r="B262" s="35">
        <v>15</v>
      </c>
      <c r="C262" s="36" t="s">
        <v>1639</v>
      </c>
      <c r="D262" s="36" t="s">
        <v>1640</v>
      </c>
      <c r="E262" s="36" t="s">
        <v>1641</v>
      </c>
      <c r="F262" s="48" t="s">
        <v>1642</v>
      </c>
      <c r="G262" s="36" t="s">
        <v>1643</v>
      </c>
      <c r="H262" s="38" t="s">
        <v>1644</v>
      </c>
      <c r="I262" s="36" t="s">
        <v>103</v>
      </c>
      <c r="J262" s="36" t="s">
        <v>111</v>
      </c>
      <c r="K262" s="39">
        <v>3</v>
      </c>
      <c r="L262" s="125" t="s">
        <v>105</v>
      </c>
      <c r="M262" s="126" t="s">
        <v>1645</v>
      </c>
      <c r="N262" s="165"/>
      <c r="O262" s="126"/>
      <c r="P262" s="18"/>
      <c r="Q262" s="18"/>
      <c r="R262" s="18"/>
      <c r="S262" s="19"/>
      <c r="T262" s="19"/>
      <c r="U262" s="369"/>
      <c r="V262" s="2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20.25" customHeight="1" x14ac:dyDescent="0.3">
      <c r="A263" s="35">
        <v>253</v>
      </c>
      <c r="B263" s="35">
        <v>16</v>
      </c>
      <c r="C263" s="36" t="s">
        <v>1646</v>
      </c>
      <c r="D263" s="36" t="s">
        <v>1647</v>
      </c>
      <c r="E263" s="36" t="s">
        <v>1648</v>
      </c>
      <c r="F263" s="48" t="s">
        <v>1649</v>
      </c>
      <c r="G263" s="36" t="s">
        <v>1650</v>
      </c>
      <c r="H263" s="38" t="str">
        <f>HYPERLINK("mailto:ek@os-ekumicic-ri.skole.hr","ek@os-ekumicic-ri.skole.hr")</f>
        <v>ek@os-ekumicic-ri.skole.hr</v>
      </c>
      <c r="I263" s="36" t="s">
        <v>336</v>
      </c>
      <c r="J263" s="36" t="s">
        <v>1651</v>
      </c>
      <c r="K263" s="39">
        <v>3</v>
      </c>
      <c r="L263" s="125" t="s">
        <v>1652</v>
      </c>
      <c r="M263" s="126" t="s">
        <v>1653</v>
      </c>
      <c r="N263" s="165"/>
      <c r="O263" s="188"/>
      <c r="P263" s="18"/>
      <c r="Q263" s="18"/>
      <c r="R263" s="18"/>
      <c r="S263" s="19"/>
      <c r="T263" s="19"/>
      <c r="U263" s="369"/>
      <c r="V263" s="2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20.25" customHeight="1" x14ac:dyDescent="0.3">
      <c r="A264" s="35">
        <v>254</v>
      </c>
      <c r="B264" s="35">
        <v>17</v>
      </c>
      <c r="C264" s="36" t="s">
        <v>1654</v>
      </c>
      <c r="D264" s="36" t="s">
        <v>1655</v>
      </c>
      <c r="E264" s="36" t="s">
        <v>1656</v>
      </c>
      <c r="F264" s="48" t="s">
        <v>1657</v>
      </c>
      <c r="G264" s="36" t="s">
        <v>1658</v>
      </c>
      <c r="H264" s="62" t="s">
        <v>1659</v>
      </c>
      <c r="I264" s="36" t="s">
        <v>87</v>
      </c>
      <c r="J264" s="36" t="s">
        <v>1604</v>
      </c>
      <c r="K264" s="39">
        <v>5</v>
      </c>
      <c r="L264" s="125" t="s">
        <v>89</v>
      </c>
      <c r="M264" s="126" t="s">
        <v>1660</v>
      </c>
      <c r="N264" s="165"/>
      <c r="O264" s="188"/>
      <c r="P264" s="18"/>
      <c r="Q264" s="18"/>
      <c r="R264" s="18"/>
      <c r="S264" s="19"/>
      <c r="T264" s="19"/>
      <c r="U264" s="369"/>
      <c r="V264" s="2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20.25" customHeight="1" x14ac:dyDescent="0.3">
      <c r="A265" s="35">
        <v>255</v>
      </c>
      <c r="B265" s="35">
        <v>18</v>
      </c>
      <c r="C265" s="36" t="s">
        <v>1661</v>
      </c>
      <c r="D265" s="36" t="s">
        <v>1662</v>
      </c>
      <c r="E265" s="36" t="s">
        <v>1663</v>
      </c>
      <c r="F265" s="37">
        <v>64749130322</v>
      </c>
      <c r="G265" s="36" t="s">
        <v>1664</v>
      </c>
      <c r="H265" s="38" t="s">
        <v>4934</v>
      </c>
      <c r="I265" s="36" t="s">
        <v>103</v>
      </c>
      <c r="J265" s="36" t="s">
        <v>407</v>
      </c>
      <c r="K265" s="39">
        <v>5</v>
      </c>
      <c r="L265" s="125" t="s">
        <v>814</v>
      </c>
      <c r="M265" s="126" t="s">
        <v>1665</v>
      </c>
      <c r="N265" s="165"/>
      <c r="O265" s="126"/>
      <c r="P265" s="18"/>
      <c r="Q265" s="18"/>
      <c r="R265" s="18"/>
      <c r="S265" s="19"/>
      <c r="T265" s="19"/>
      <c r="U265" s="369"/>
      <c r="V265" s="2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20.25" customHeight="1" x14ac:dyDescent="0.3">
      <c r="A266" s="35">
        <v>256</v>
      </c>
      <c r="B266" s="35">
        <v>19</v>
      </c>
      <c r="C266" s="36" t="s">
        <v>1666</v>
      </c>
      <c r="D266" s="36" t="s">
        <v>1667</v>
      </c>
      <c r="E266" s="36" t="s">
        <v>1668</v>
      </c>
      <c r="F266" s="37">
        <v>37637831098</v>
      </c>
      <c r="G266" s="36" t="s">
        <v>1669</v>
      </c>
      <c r="H266" s="38" t="s">
        <v>4935</v>
      </c>
      <c r="I266" s="36" t="s">
        <v>1670</v>
      </c>
      <c r="J266" s="37"/>
      <c r="K266" s="39">
        <v>8</v>
      </c>
      <c r="L266" s="125" t="s">
        <v>18</v>
      </c>
      <c r="M266" s="126" t="s">
        <v>1671</v>
      </c>
      <c r="N266" s="134"/>
      <c r="O266" s="71"/>
      <c r="P266" s="18"/>
      <c r="Q266" s="18"/>
      <c r="R266" s="18"/>
      <c r="S266" s="19"/>
      <c r="T266" s="19"/>
      <c r="U266" s="369"/>
      <c r="V266" s="2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20.25" customHeight="1" x14ac:dyDescent="0.3">
      <c r="A267" s="35">
        <v>257</v>
      </c>
      <c r="B267" s="35">
        <v>20</v>
      </c>
      <c r="C267" s="36" t="s">
        <v>1672</v>
      </c>
      <c r="D267" s="36" t="s">
        <v>1673</v>
      </c>
      <c r="E267" s="36" t="s">
        <v>1674</v>
      </c>
      <c r="F267" s="37">
        <v>15441622812</v>
      </c>
      <c r="G267" s="36" t="s">
        <v>1675</v>
      </c>
      <c r="H267" s="38" t="s">
        <v>4936</v>
      </c>
      <c r="I267" s="36" t="s">
        <v>328</v>
      </c>
      <c r="J267" s="36" t="s">
        <v>1676</v>
      </c>
      <c r="K267" s="39">
        <v>6</v>
      </c>
      <c r="L267" s="125" t="s">
        <v>127</v>
      </c>
      <c r="M267" s="126" t="s">
        <v>1677</v>
      </c>
      <c r="N267" s="183"/>
      <c r="O267" s="126"/>
      <c r="P267" s="18"/>
      <c r="Q267" s="18"/>
      <c r="R267" s="49"/>
      <c r="S267" s="19"/>
      <c r="T267" s="19"/>
      <c r="U267" s="369"/>
      <c r="V267" s="2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20.25" customHeight="1" x14ac:dyDescent="0.3">
      <c r="A268" s="35">
        <v>258</v>
      </c>
      <c r="B268" s="35">
        <v>21</v>
      </c>
      <c r="C268" s="36" t="s">
        <v>1678</v>
      </c>
      <c r="D268" s="36" t="s">
        <v>1679</v>
      </c>
      <c r="E268" s="53" t="s">
        <v>1680</v>
      </c>
      <c r="F268" s="37">
        <v>10479992169</v>
      </c>
      <c r="G268" s="36" t="s">
        <v>1681</v>
      </c>
      <c r="H268" s="46" t="s">
        <v>1682</v>
      </c>
      <c r="I268" s="36" t="s">
        <v>263</v>
      </c>
      <c r="J268" s="36" t="s">
        <v>264</v>
      </c>
      <c r="K268" s="39">
        <v>2</v>
      </c>
      <c r="L268" s="125" t="s">
        <v>521</v>
      </c>
      <c r="M268" s="126" t="s">
        <v>1683</v>
      </c>
      <c r="N268" s="165"/>
      <c r="O268" s="126"/>
      <c r="P268" s="18"/>
      <c r="Q268" s="18"/>
      <c r="R268" s="60"/>
      <c r="S268" s="19"/>
      <c r="T268" s="19"/>
      <c r="U268" s="369"/>
      <c r="V268" s="2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20.25" customHeight="1" x14ac:dyDescent="0.3">
      <c r="A269" s="35">
        <v>259</v>
      </c>
      <c r="B269" s="35">
        <v>22</v>
      </c>
      <c r="C269" s="36" t="s">
        <v>1684</v>
      </c>
      <c r="D269" s="36" t="s">
        <v>1685</v>
      </c>
      <c r="E269" s="36" t="s">
        <v>1686</v>
      </c>
      <c r="F269" s="37">
        <v>34084651796</v>
      </c>
      <c r="G269" s="36" t="s">
        <v>1687</v>
      </c>
      <c r="H269" s="38" t="str">
        <f>HYPERLINK("mailto:ured@os-vgortan-ri.skole.hr","ured@os-vgortan-ri.skole.hr")</f>
        <v>ured@os-vgortan-ri.skole.hr</v>
      </c>
      <c r="I269" s="36" t="s">
        <v>1688</v>
      </c>
      <c r="J269" s="36" t="s">
        <v>337</v>
      </c>
      <c r="K269" s="39">
        <v>7</v>
      </c>
      <c r="L269" s="125" t="s">
        <v>62</v>
      </c>
      <c r="M269" s="126" t="s">
        <v>1689</v>
      </c>
      <c r="N269" s="165"/>
      <c r="O269" s="126"/>
      <c r="P269" s="18"/>
      <c r="Q269" s="18"/>
      <c r="R269" s="60"/>
      <c r="S269" s="19"/>
      <c r="T269" s="19"/>
      <c r="U269" s="369"/>
      <c r="V269" s="2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20.25" customHeight="1" x14ac:dyDescent="0.3">
      <c r="A270" s="35">
        <v>260</v>
      </c>
      <c r="B270" s="35">
        <v>23</v>
      </c>
      <c r="C270" s="36" t="s">
        <v>1690</v>
      </c>
      <c r="D270" s="36" t="s">
        <v>1691</v>
      </c>
      <c r="E270" s="36" t="s">
        <v>1692</v>
      </c>
      <c r="F270" s="37">
        <v>66174125524</v>
      </c>
      <c r="G270" s="36" t="s">
        <v>1693</v>
      </c>
      <c r="H270" s="66" t="s">
        <v>4937</v>
      </c>
      <c r="I270" s="36" t="s">
        <v>1694</v>
      </c>
      <c r="J270" s="36" t="s">
        <v>248</v>
      </c>
      <c r="K270" s="39">
        <v>6</v>
      </c>
      <c r="L270" s="125" t="s">
        <v>1695</v>
      </c>
      <c r="M270" s="126"/>
      <c r="N270" s="134"/>
      <c r="O270" s="71"/>
      <c r="P270" s="18"/>
      <c r="Q270" s="18"/>
      <c r="R270" s="18"/>
      <c r="S270" s="19"/>
      <c r="T270" s="19"/>
      <c r="U270" s="369"/>
      <c r="V270" s="2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20.25" customHeight="1" x14ac:dyDescent="0.3">
      <c r="A271" s="35">
        <v>261</v>
      </c>
      <c r="B271" s="35">
        <v>24</v>
      </c>
      <c r="C271" s="36" t="s">
        <v>1696</v>
      </c>
      <c r="D271" s="36" t="s">
        <v>1697</v>
      </c>
      <c r="E271" s="36" t="s">
        <v>1698</v>
      </c>
      <c r="F271" s="37">
        <v>43047317885</v>
      </c>
      <c r="G271" s="36" t="s">
        <v>1699</v>
      </c>
      <c r="H271" s="103" t="s">
        <v>1700</v>
      </c>
      <c r="I271" s="36" t="s">
        <v>1701</v>
      </c>
      <c r="J271" s="36" t="s">
        <v>264</v>
      </c>
      <c r="K271" s="39">
        <v>8</v>
      </c>
      <c r="L271" s="125" t="s">
        <v>521</v>
      </c>
      <c r="M271" s="126" t="s">
        <v>1702</v>
      </c>
      <c r="N271" s="134"/>
      <c r="O271" s="71"/>
      <c r="P271" s="18"/>
      <c r="Q271" s="18"/>
      <c r="R271" s="18"/>
      <c r="S271" s="19"/>
      <c r="T271" s="19"/>
      <c r="U271" s="369"/>
      <c r="V271" s="2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 ht="20.25" customHeight="1" x14ac:dyDescent="0.3">
      <c r="A272" s="35">
        <v>262</v>
      </c>
      <c r="B272" s="35">
        <v>25</v>
      </c>
      <c r="C272" s="36" t="s">
        <v>1703</v>
      </c>
      <c r="D272" s="36" t="s">
        <v>1704</v>
      </c>
      <c r="E272" s="36" t="s">
        <v>1705</v>
      </c>
      <c r="F272" s="37">
        <v>47027067052</v>
      </c>
      <c r="G272" s="36" t="s">
        <v>1706</v>
      </c>
      <c r="H272" s="66" t="s">
        <v>4938</v>
      </c>
      <c r="I272" s="36" t="s">
        <v>103</v>
      </c>
      <c r="J272" s="36" t="s">
        <v>1707</v>
      </c>
      <c r="K272" s="39">
        <v>5</v>
      </c>
      <c r="L272" s="125" t="s">
        <v>105</v>
      </c>
      <c r="M272" s="126" t="s">
        <v>1708</v>
      </c>
      <c r="N272" s="189"/>
      <c r="O272" s="126"/>
      <c r="P272" s="18"/>
      <c r="Q272" s="18"/>
      <c r="R272" s="49"/>
      <c r="S272" s="19"/>
      <c r="T272" s="19"/>
      <c r="U272" s="369"/>
      <c r="V272" s="2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20.25" customHeight="1" x14ac:dyDescent="0.3">
      <c r="A273" s="35">
        <v>263</v>
      </c>
      <c r="B273" s="35">
        <v>26</v>
      </c>
      <c r="C273" s="36" t="s">
        <v>1709</v>
      </c>
      <c r="D273" s="36" t="s">
        <v>1710</v>
      </c>
      <c r="E273" s="36" t="s">
        <v>1711</v>
      </c>
      <c r="F273" s="37">
        <v>74823702199</v>
      </c>
      <c r="G273" s="36" t="s">
        <v>1712</v>
      </c>
      <c r="H273" s="103" t="s">
        <v>1713</v>
      </c>
      <c r="I273" s="36" t="s">
        <v>286</v>
      </c>
      <c r="J273" s="36" t="s">
        <v>287</v>
      </c>
      <c r="K273" s="39">
        <v>10</v>
      </c>
      <c r="L273" s="125"/>
      <c r="M273" s="126" t="s">
        <v>1714</v>
      </c>
      <c r="N273" s="165"/>
      <c r="O273" s="126"/>
      <c r="P273" s="18"/>
      <c r="Q273" s="18"/>
      <c r="R273" s="60"/>
      <c r="S273" s="19"/>
      <c r="T273" s="19"/>
      <c r="U273" s="369"/>
      <c r="V273" s="2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20.25" customHeight="1" x14ac:dyDescent="0.3">
      <c r="A274" s="35">
        <v>264</v>
      </c>
      <c r="B274" s="35">
        <v>27</v>
      </c>
      <c r="C274" s="36" t="s">
        <v>1715</v>
      </c>
      <c r="D274" s="36" t="s">
        <v>1716</v>
      </c>
      <c r="E274" s="36" t="s">
        <v>1717</v>
      </c>
      <c r="F274" s="37">
        <v>36283333138</v>
      </c>
      <c r="G274" s="36" t="s">
        <v>1718</v>
      </c>
      <c r="H274" s="103" t="s">
        <v>1719</v>
      </c>
      <c r="I274" s="36" t="s">
        <v>25</v>
      </c>
      <c r="J274" s="36" t="s">
        <v>641</v>
      </c>
      <c r="K274" s="39">
        <v>5</v>
      </c>
      <c r="L274" s="125" t="s">
        <v>1720</v>
      </c>
      <c r="M274" s="126" t="s">
        <v>1721</v>
      </c>
      <c r="N274" s="134"/>
      <c r="O274" s="126"/>
      <c r="P274" s="18"/>
      <c r="Q274" s="18"/>
      <c r="R274" s="93"/>
      <c r="S274" s="19"/>
      <c r="T274" s="19"/>
      <c r="U274" s="369"/>
      <c r="V274" s="2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20.25" customHeight="1" x14ac:dyDescent="0.3">
      <c r="A275" s="35">
        <v>265</v>
      </c>
      <c r="B275" s="35">
        <v>28</v>
      </c>
      <c r="C275" s="36" t="s">
        <v>1722</v>
      </c>
      <c r="D275" s="36" t="s">
        <v>1723</v>
      </c>
      <c r="E275" s="36" t="s">
        <v>1724</v>
      </c>
      <c r="F275" s="37">
        <v>77458057468</v>
      </c>
      <c r="G275" s="36" t="s">
        <v>1725</v>
      </c>
      <c r="H275" s="66" t="s">
        <v>1726</v>
      </c>
      <c r="I275" s="36" t="s">
        <v>25</v>
      </c>
      <c r="J275" s="36" t="s">
        <v>513</v>
      </c>
      <c r="K275" s="39">
        <v>7</v>
      </c>
      <c r="L275" s="125" t="s">
        <v>912</v>
      </c>
      <c r="M275" s="126" t="s">
        <v>1727</v>
      </c>
      <c r="N275" s="134"/>
      <c r="O275" s="61"/>
      <c r="P275" s="18"/>
      <c r="Q275" s="18"/>
      <c r="R275" s="93"/>
      <c r="S275" s="19"/>
      <c r="T275" s="19"/>
      <c r="U275" s="369"/>
      <c r="V275" s="2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20.25" customHeight="1" x14ac:dyDescent="0.3">
      <c r="A276" s="35">
        <v>266</v>
      </c>
      <c r="B276" s="35">
        <v>29</v>
      </c>
      <c r="C276" s="36" t="s">
        <v>1728</v>
      </c>
      <c r="D276" s="36" t="s">
        <v>1729</v>
      </c>
      <c r="E276" s="36" t="s">
        <v>1730</v>
      </c>
      <c r="F276" s="37">
        <v>70898358963</v>
      </c>
      <c r="G276" s="36" t="s">
        <v>1731</v>
      </c>
      <c r="H276" s="46" t="s">
        <v>1732</v>
      </c>
      <c r="I276" s="36" t="s">
        <v>1733</v>
      </c>
      <c r="J276" s="36" t="s">
        <v>189</v>
      </c>
      <c r="K276" s="39">
        <v>4</v>
      </c>
      <c r="L276" s="125" t="s">
        <v>222</v>
      </c>
      <c r="M276" s="126" t="s">
        <v>1734</v>
      </c>
      <c r="N276" s="131"/>
      <c r="O276" s="126"/>
      <c r="P276" s="18"/>
      <c r="Q276" s="18"/>
      <c r="R276" s="18"/>
      <c r="S276" s="19"/>
      <c r="T276" s="19"/>
      <c r="U276" s="369"/>
      <c r="V276" s="2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20.25" customHeight="1" x14ac:dyDescent="0.3">
      <c r="A277" s="35">
        <v>267</v>
      </c>
      <c r="B277" s="35">
        <v>30</v>
      </c>
      <c r="C277" s="36" t="s">
        <v>1735</v>
      </c>
      <c r="D277" s="36" t="s">
        <v>1736</v>
      </c>
      <c r="E277" s="36" t="s">
        <v>1737</v>
      </c>
      <c r="F277" s="37">
        <v>85168360573</v>
      </c>
      <c r="G277" s="36" t="s">
        <v>1738</v>
      </c>
      <c r="H277" s="46" t="s">
        <v>1739</v>
      </c>
      <c r="I277" s="36" t="s">
        <v>478</v>
      </c>
      <c r="J277" s="36" t="s">
        <v>479</v>
      </c>
      <c r="K277" s="39"/>
      <c r="L277" s="125" t="s">
        <v>1041</v>
      </c>
      <c r="M277" s="126" t="s">
        <v>1740</v>
      </c>
      <c r="N277" s="165"/>
      <c r="O277" s="126"/>
      <c r="P277" s="18"/>
      <c r="Q277" s="18"/>
      <c r="R277" s="93"/>
      <c r="S277" s="19"/>
      <c r="T277" s="19"/>
      <c r="U277" s="369"/>
      <c r="V277" s="2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20.25" customHeight="1" x14ac:dyDescent="0.3">
      <c r="A278" s="35">
        <v>268</v>
      </c>
      <c r="B278" s="35">
        <v>31</v>
      </c>
      <c r="C278" s="36" t="s">
        <v>1741</v>
      </c>
      <c r="D278" s="36" t="s">
        <v>1742</v>
      </c>
      <c r="E278" s="36" t="s">
        <v>1743</v>
      </c>
      <c r="F278" s="37">
        <v>20778874359</v>
      </c>
      <c r="G278" s="36" t="s">
        <v>1744</v>
      </c>
      <c r="H278" s="38" t="s">
        <v>1745</v>
      </c>
      <c r="I278" s="36" t="s">
        <v>25</v>
      </c>
      <c r="J278" s="36" t="s">
        <v>26</v>
      </c>
      <c r="K278" s="39">
        <v>5</v>
      </c>
      <c r="L278" s="125" t="s">
        <v>27</v>
      </c>
      <c r="M278" s="126" t="s">
        <v>1746</v>
      </c>
      <c r="N278" s="165"/>
      <c r="O278" s="126"/>
      <c r="P278" s="18"/>
      <c r="Q278" s="18"/>
      <c r="R278" s="93"/>
      <c r="S278" s="19"/>
      <c r="T278" s="19"/>
      <c r="U278" s="369"/>
      <c r="V278" s="2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20.25" customHeight="1" x14ac:dyDescent="0.3">
      <c r="A279" s="35">
        <v>269</v>
      </c>
      <c r="B279" s="35">
        <v>32</v>
      </c>
      <c r="C279" s="36" t="s">
        <v>1747</v>
      </c>
      <c r="D279" s="36" t="s">
        <v>1748</v>
      </c>
      <c r="E279" s="36" t="s">
        <v>1749</v>
      </c>
      <c r="F279" s="37">
        <v>71128129163</v>
      </c>
      <c r="G279" s="36" t="s">
        <v>1750</v>
      </c>
      <c r="H279" s="46" t="s">
        <v>1751</v>
      </c>
      <c r="I279" s="36" t="s">
        <v>306</v>
      </c>
      <c r="J279" s="37" t="s">
        <v>1752</v>
      </c>
      <c r="K279" s="39">
        <v>10</v>
      </c>
      <c r="L279" s="125" t="s">
        <v>856</v>
      </c>
      <c r="M279" s="126" t="s">
        <v>1753</v>
      </c>
      <c r="N279" s="165"/>
      <c r="O279" s="126"/>
      <c r="P279" s="18"/>
      <c r="Q279" s="18"/>
      <c r="R279" s="18"/>
      <c r="S279" s="19"/>
      <c r="T279" s="19"/>
      <c r="U279" s="369"/>
      <c r="V279" s="2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20.25" customHeight="1" x14ac:dyDescent="0.3">
      <c r="A280" s="35">
        <v>270</v>
      </c>
      <c r="B280" s="35">
        <v>33</v>
      </c>
      <c r="C280" s="36" t="s">
        <v>1754</v>
      </c>
      <c r="D280" s="36" t="s">
        <v>1755</v>
      </c>
      <c r="E280" s="36" t="s">
        <v>1756</v>
      </c>
      <c r="F280" s="37">
        <v>42726970728</v>
      </c>
      <c r="G280" s="36" t="s">
        <v>1757</v>
      </c>
      <c r="H280" s="46" t="s">
        <v>1758</v>
      </c>
      <c r="I280" s="36" t="s">
        <v>1759</v>
      </c>
      <c r="J280" s="37"/>
      <c r="K280" s="39">
        <v>2</v>
      </c>
      <c r="L280" s="125" t="s">
        <v>209</v>
      </c>
      <c r="M280" s="126" t="s">
        <v>1760</v>
      </c>
      <c r="N280" s="165"/>
      <c r="O280" s="126"/>
      <c r="P280" s="18"/>
      <c r="Q280" s="18"/>
      <c r="R280" s="18"/>
      <c r="S280" s="19"/>
      <c r="T280" s="19"/>
      <c r="U280" s="369"/>
      <c r="V280" s="2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20.25" customHeight="1" x14ac:dyDescent="0.3">
      <c r="A281" s="35">
        <v>271</v>
      </c>
      <c r="B281" s="35">
        <v>34</v>
      </c>
      <c r="C281" s="36" t="s">
        <v>1761</v>
      </c>
      <c r="D281" s="36" t="s">
        <v>1762</v>
      </c>
      <c r="E281" s="36" t="s">
        <v>1763</v>
      </c>
      <c r="F281" s="37">
        <v>38366490894</v>
      </c>
      <c r="G281" s="36" t="s">
        <v>1764</v>
      </c>
      <c r="H281" s="46" t="s">
        <v>1765</v>
      </c>
      <c r="I281" s="36" t="s">
        <v>145</v>
      </c>
      <c r="J281" s="36" t="s">
        <v>1766</v>
      </c>
      <c r="K281" s="39">
        <v>6</v>
      </c>
      <c r="L281" s="125" t="s">
        <v>1473</v>
      </c>
      <c r="M281" s="126" t="s">
        <v>1767</v>
      </c>
      <c r="N281" s="131"/>
      <c r="O281" s="126"/>
      <c r="P281" s="18"/>
      <c r="Q281" s="18"/>
      <c r="R281" s="18"/>
      <c r="S281" s="19"/>
      <c r="T281" s="19"/>
      <c r="U281" s="369"/>
      <c r="V281" s="2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20.25" customHeight="1" x14ac:dyDescent="0.3">
      <c r="A282" s="35">
        <v>272</v>
      </c>
      <c r="B282" s="35">
        <v>35</v>
      </c>
      <c r="C282" s="36" t="s">
        <v>1469</v>
      </c>
      <c r="D282" s="36" t="s">
        <v>1768</v>
      </c>
      <c r="E282" s="36" t="s">
        <v>1769</v>
      </c>
      <c r="F282" s="37">
        <v>45593319959</v>
      </c>
      <c r="G282" s="36" t="s">
        <v>1770</v>
      </c>
      <c r="H282" s="190" t="s">
        <v>1771</v>
      </c>
      <c r="I282" s="36" t="s">
        <v>1772</v>
      </c>
      <c r="J282" s="36" t="s">
        <v>119</v>
      </c>
      <c r="K282" s="39">
        <v>6</v>
      </c>
      <c r="L282" s="125" t="s">
        <v>18</v>
      </c>
      <c r="M282" s="126" t="s">
        <v>1773</v>
      </c>
      <c r="N282" s="165"/>
      <c r="O282" s="126"/>
      <c r="P282" s="18"/>
      <c r="Q282" s="18"/>
      <c r="R282" s="18"/>
      <c r="S282" s="19"/>
      <c r="T282" s="19"/>
      <c r="U282" s="369"/>
      <c r="V282" s="2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20.25" customHeight="1" x14ac:dyDescent="0.3">
      <c r="A283" s="35">
        <v>273</v>
      </c>
      <c r="B283" s="35">
        <v>36</v>
      </c>
      <c r="C283" s="36" t="s">
        <v>1774</v>
      </c>
      <c r="D283" s="36" t="s">
        <v>1775</v>
      </c>
      <c r="E283" s="36" t="s">
        <v>1776</v>
      </c>
      <c r="F283" s="37">
        <v>38741998657</v>
      </c>
      <c r="G283" s="36" t="s">
        <v>1777</v>
      </c>
      <c r="H283" s="70" t="s">
        <v>1778</v>
      </c>
      <c r="I283" s="36" t="s">
        <v>60</v>
      </c>
      <c r="J283" s="37" t="s">
        <v>1779</v>
      </c>
      <c r="K283" s="39">
        <v>5</v>
      </c>
      <c r="L283" s="125" t="s">
        <v>62</v>
      </c>
      <c r="M283" s="126" t="s">
        <v>1780</v>
      </c>
      <c r="N283" s="131"/>
      <c r="O283" s="126"/>
      <c r="P283" s="18"/>
      <c r="Q283" s="18"/>
      <c r="R283" s="18"/>
      <c r="S283" s="19"/>
      <c r="T283" s="19"/>
      <c r="U283" s="369"/>
      <c r="V283" s="2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20.25" customHeight="1" x14ac:dyDescent="0.3">
      <c r="A284" s="35">
        <v>274</v>
      </c>
      <c r="B284" s="35">
        <v>37</v>
      </c>
      <c r="C284" s="36" t="s">
        <v>1781</v>
      </c>
      <c r="D284" s="36" t="s">
        <v>1782</v>
      </c>
      <c r="E284" s="36" t="s">
        <v>1783</v>
      </c>
      <c r="F284" s="37">
        <v>42987580097</v>
      </c>
      <c r="G284" s="36" t="s">
        <v>1784</v>
      </c>
      <c r="H284" s="38" t="s">
        <v>4771</v>
      </c>
      <c r="I284" s="36" t="s">
        <v>1785</v>
      </c>
      <c r="J284" s="37"/>
      <c r="K284" s="39">
        <v>4</v>
      </c>
      <c r="L284" s="125" t="s">
        <v>18</v>
      </c>
      <c r="M284" s="126" t="s">
        <v>1786</v>
      </c>
      <c r="N284" s="165"/>
      <c r="O284" s="126"/>
      <c r="P284" s="18"/>
      <c r="Q284" s="18"/>
      <c r="R284" s="18"/>
      <c r="S284" s="19"/>
      <c r="T284" s="19"/>
      <c r="U284" s="369"/>
      <c r="V284" s="2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20.25" customHeight="1" x14ac:dyDescent="0.3">
      <c r="A285" s="35">
        <v>275</v>
      </c>
      <c r="B285" s="35">
        <v>38</v>
      </c>
      <c r="C285" s="36" t="s">
        <v>1787</v>
      </c>
      <c r="D285" s="36" t="s">
        <v>1788</v>
      </c>
      <c r="E285" s="36" t="s">
        <v>1789</v>
      </c>
      <c r="F285" s="37">
        <v>21940297306</v>
      </c>
      <c r="G285" s="36" t="s">
        <v>1790</v>
      </c>
      <c r="H285" s="46" t="s">
        <v>1791</v>
      </c>
      <c r="I285" s="36" t="s">
        <v>87</v>
      </c>
      <c r="J285" s="37"/>
      <c r="K285" s="39">
        <v>7</v>
      </c>
      <c r="L285" s="125" t="s">
        <v>89</v>
      </c>
      <c r="M285" s="126" t="s">
        <v>1792</v>
      </c>
      <c r="N285" s="165"/>
      <c r="O285" s="126"/>
      <c r="P285" s="18"/>
      <c r="Q285" s="18"/>
      <c r="R285" s="18"/>
      <c r="S285" s="19"/>
      <c r="T285" s="19"/>
      <c r="U285" s="369"/>
      <c r="V285" s="2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20.25" customHeight="1" x14ac:dyDescent="0.3">
      <c r="A286" s="35">
        <v>276</v>
      </c>
      <c r="B286" s="35">
        <v>39</v>
      </c>
      <c r="C286" s="36" t="s">
        <v>1793</v>
      </c>
      <c r="D286" s="36" t="s">
        <v>1794</v>
      </c>
      <c r="E286" s="36" t="s">
        <v>1795</v>
      </c>
      <c r="F286" s="37">
        <v>86170393146</v>
      </c>
      <c r="G286" s="36" t="s">
        <v>1796</v>
      </c>
      <c r="H286" s="103" t="s">
        <v>1797</v>
      </c>
      <c r="I286" s="36" t="s">
        <v>247</v>
      </c>
      <c r="J286" s="36" t="s">
        <v>1490</v>
      </c>
      <c r="K286" s="39">
        <v>2</v>
      </c>
      <c r="L286" s="125" t="s">
        <v>18</v>
      </c>
      <c r="M286" s="126" t="s">
        <v>1798</v>
      </c>
      <c r="N286" s="165"/>
      <c r="O286" s="126"/>
      <c r="P286" s="18"/>
      <c r="Q286" s="18"/>
      <c r="R286" s="18"/>
      <c r="S286" s="19"/>
      <c r="T286" s="19"/>
      <c r="U286" s="369"/>
      <c r="V286" s="2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20.25" customHeight="1" x14ac:dyDescent="0.3">
      <c r="A287" s="35">
        <v>277</v>
      </c>
      <c r="B287" s="35">
        <v>40</v>
      </c>
      <c r="C287" s="36" t="s">
        <v>1799</v>
      </c>
      <c r="D287" s="36" t="s">
        <v>1800</v>
      </c>
      <c r="E287" s="36" t="s">
        <v>1801</v>
      </c>
      <c r="F287" s="37">
        <v>98164820743</v>
      </c>
      <c r="G287" s="36" t="s">
        <v>1802</v>
      </c>
      <c r="H287" s="66" t="s">
        <v>1803</v>
      </c>
      <c r="I287" s="36" t="s">
        <v>145</v>
      </c>
      <c r="J287" s="36" t="s">
        <v>834</v>
      </c>
      <c r="K287" s="39">
        <v>3</v>
      </c>
      <c r="L287" s="125" t="s">
        <v>222</v>
      </c>
      <c r="M287" s="126" t="s">
        <v>1804</v>
      </c>
      <c r="N287" s="165"/>
      <c r="O287" s="126"/>
      <c r="P287" s="18"/>
      <c r="Q287" s="18"/>
      <c r="R287" s="18"/>
      <c r="S287" s="19"/>
      <c r="T287" s="19"/>
      <c r="U287" s="369"/>
      <c r="V287" s="2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20.25" customHeight="1" x14ac:dyDescent="0.3">
      <c r="A288" s="35">
        <v>278</v>
      </c>
      <c r="B288" s="35">
        <v>41</v>
      </c>
      <c r="C288" s="36" t="s">
        <v>1805</v>
      </c>
      <c r="D288" s="36" t="s">
        <v>1691</v>
      </c>
      <c r="E288" s="36" t="s">
        <v>1806</v>
      </c>
      <c r="F288" s="37">
        <v>96800230324</v>
      </c>
      <c r="G288" s="36" t="s">
        <v>1807</v>
      </c>
      <c r="H288" s="66" t="s">
        <v>4939</v>
      </c>
      <c r="I288" s="36" t="s">
        <v>1808</v>
      </c>
      <c r="J288" s="36" t="s">
        <v>119</v>
      </c>
      <c r="K288" s="39">
        <v>2</v>
      </c>
      <c r="L288" s="125" t="s">
        <v>1809</v>
      </c>
      <c r="M288" s="126" t="s">
        <v>1810</v>
      </c>
      <c r="N288" s="165"/>
      <c r="O288" s="126"/>
      <c r="P288" s="18"/>
      <c r="Q288" s="18"/>
      <c r="R288" s="49"/>
      <c r="S288" s="19"/>
      <c r="T288" s="19"/>
      <c r="U288" s="369"/>
      <c r="V288" s="2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20.25" customHeight="1" x14ac:dyDescent="0.3">
      <c r="A289" s="35">
        <v>279</v>
      </c>
      <c r="B289" s="35">
        <v>42</v>
      </c>
      <c r="C289" s="36" t="s">
        <v>1811</v>
      </c>
      <c r="D289" s="36" t="s">
        <v>1812</v>
      </c>
      <c r="E289" s="36" t="s">
        <v>1813</v>
      </c>
      <c r="F289" s="48" t="s">
        <v>1814</v>
      </c>
      <c r="G289" s="36" t="s">
        <v>1815</v>
      </c>
      <c r="H289" s="66" t="s">
        <v>4940</v>
      </c>
      <c r="I289" s="36" t="s">
        <v>103</v>
      </c>
      <c r="J289" s="36" t="s">
        <v>104</v>
      </c>
      <c r="K289" s="39">
        <v>6</v>
      </c>
      <c r="L289" s="125" t="s">
        <v>105</v>
      </c>
      <c r="M289" s="126" t="s">
        <v>1816</v>
      </c>
      <c r="N289" s="165"/>
      <c r="O289" s="71"/>
      <c r="P289" s="18"/>
      <c r="Q289" s="18"/>
      <c r="R289" s="18"/>
      <c r="S289" s="19"/>
      <c r="T289" s="19"/>
      <c r="U289" s="369"/>
      <c r="V289" s="2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20.25" customHeight="1" x14ac:dyDescent="0.3">
      <c r="A290" s="35">
        <v>280</v>
      </c>
      <c r="B290" s="35">
        <v>43</v>
      </c>
      <c r="C290" s="36" t="s">
        <v>1817</v>
      </c>
      <c r="D290" s="36" t="s">
        <v>1818</v>
      </c>
      <c r="E290" s="36" t="s">
        <v>1819</v>
      </c>
      <c r="F290" s="48" t="s">
        <v>1820</v>
      </c>
      <c r="G290" s="36" t="s">
        <v>1821</v>
      </c>
      <c r="H290" s="103" t="s">
        <v>1822</v>
      </c>
      <c r="I290" s="36" t="s">
        <v>87</v>
      </c>
      <c r="J290" s="36" t="s">
        <v>1823</v>
      </c>
      <c r="K290" s="39">
        <v>4</v>
      </c>
      <c r="L290" s="125" t="s">
        <v>521</v>
      </c>
      <c r="M290" s="126" t="s">
        <v>1824</v>
      </c>
      <c r="N290" s="165"/>
      <c r="O290" s="71"/>
      <c r="P290" s="18"/>
      <c r="Q290" s="18"/>
      <c r="R290" s="18"/>
      <c r="S290" s="19"/>
      <c r="T290" s="19"/>
      <c r="U290" s="369"/>
      <c r="V290" s="2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20.25" customHeight="1" x14ac:dyDescent="0.3">
      <c r="A291" s="35">
        <v>281</v>
      </c>
      <c r="B291" s="35">
        <v>44</v>
      </c>
      <c r="C291" s="36" t="s">
        <v>1825</v>
      </c>
      <c r="D291" s="36" t="s">
        <v>1826</v>
      </c>
      <c r="E291" s="36" t="s">
        <v>1559</v>
      </c>
      <c r="F291" s="48" t="s">
        <v>1827</v>
      </c>
      <c r="G291" s="36" t="s">
        <v>1828</v>
      </c>
      <c r="H291" s="103" t="s">
        <v>1829</v>
      </c>
      <c r="I291" s="36" t="s">
        <v>34</v>
      </c>
      <c r="J291" s="36" t="s">
        <v>1187</v>
      </c>
      <c r="K291" s="39">
        <v>3</v>
      </c>
      <c r="L291" s="125"/>
      <c r="M291" s="126" t="s">
        <v>1830</v>
      </c>
      <c r="N291" s="165"/>
      <c r="O291" s="71"/>
      <c r="P291" s="18"/>
      <c r="Q291" s="18"/>
      <c r="R291" s="18"/>
      <c r="S291" s="19"/>
      <c r="T291" s="19"/>
      <c r="U291" s="369"/>
      <c r="V291" s="2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20.25" customHeight="1" x14ac:dyDescent="0.3">
      <c r="A292" s="35">
        <v>282</v>
      </c>
      <c r="B292" s="35">
        <v>45</v>
      </c>
      <c r="C292" s="36" t="s">
        <v>1831</v>
      </c>
      <c r="D292" s="36" t="s">
        <v>1832</v>
      </c>
      <c r="E292" s="36" t="s">
        <v>1833</v>
      </c>
      <c r="F292" s="48" t="s">
        <v>1834</v>
      </c>
      <c r="G292" s="36" t="s">
        <v>1835</v>
      </c>
      <c r="H292" s="66" t="s">
        <v>4941</v>
      </c>
      <c r="I292" s="36" t="s">
        <v>740</v>
      </c>
      <c r="J292" s="36" t="s">
        <v>189</v>
      </c>
      <c r="K292" s="39">
        <v>2</v>
      </c>
      <c r="L292" s="125" t="s">
        <v>18</v>
      </c>
      <c r="M292" s="126" t="s">
        <v>1836</v>
      </c>
      <c r="N292" s="165"/>
      <c r="O292" s="126"/>
      <c r="P292" s="18"/>
      <c r="Q292" s="18"/>
      <c r="R292" s="49"/>
      <c r="S292" s="19"/>
      <c r="T292" s="19"/>
      <c r="U292" s="369"/>
      <c r="V292" s="24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20.25" customHeight="1" x14ac:dyDescent="0.3">
      <c r="A293" s="35">
        <v>283</v>
      </c>
      <c r="B293" s="35">
        <v>46</v>
      </c>
      <c r="C293" s="36" t="s">
        <v>1837</v>
      </c>
      <c r="D293" s="36" t="s">
        <v>1838</v>
      </c>
      <c r="E293" s="36" t="s">
        <v>1839</v>
      </c>
      <c r="F293" s="37">
        <v>59629446020</v>
      </c>
      <c r="G293" s="36" t="s">
        <v>1840</v>
      </c>
      <c r="H293" s="66" t="str">
        <f>HYPERLINK("mailto:ured@os-kraljevica.skole.hr","ured@os-kraljevica.skole.hr")</f>
        <v>ured@os-kraljevica.skole.hr</v>
      </c>
      <c r="I293" s="36" t="s">
        <v>328</v>
      </c>
      <c r="J293" s="36" t="s">
        <v>344</v>
      </c>
      <c r="K293" s="39">
        <v>5</v>
      </c>
      <c r="L293" s="125" t="s">
        <v>1448</v>
      </c>
      <c r="M293" s="126" t="s">
        <v>1841</v>
      </c>
      <c r="N293" s="134"/>
      <c r="O293" s="126"/>
      <c r="P293" s="18"/>
      <c r="Q293" s="18"/>
      <c r="R293" s="93"/>
      <c r="S293" s="19"/>
      <c r="T293" s="19"/>
      <c r="U293" s="369"/>
      <c r="V293" s="2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</row>
    <row r="294" spans="1:40" ht="20.25" customHeight="1" x14ac:dyDescent="0.3">
      <c r="A294" s="35">
        <v>284</v>
      </c>
      <c r="B294" s="35">
        <v>47</v>
      </c>
      <c r="C294" s="36" t="s">
        <v>1842</v>
      </c>
      <c r="D294" s="36" t="s">
        <v>1843</v>
      </c>
      <c r="E294" s="36" t="s">
        <v>1844</v>
      </c>
      <c r="F294" s="37">
        <v>24626211602</v>
      </c>
      <c r="G294" s="36" t="s">
        <v>1845</v>
      </c>
      <c r="H294" s="38" t="str">
        <f>HYPERLINK("mailto:os-cres@os-fpetrica-cres.skole.hr","os-cres@os-fpetrica-cres.skole.hr")</f>
        <v>os-cres@os-fpetrica-cres.skole.hr</v>
      </c>
      <c r="I294" s="36" t="s">
        <v>336</v>
      </c>
      <c r="J294" s="36" t="s">
        <v>761</v>
      </c>
      <c r="K294" s="39">
        <v>5</v>
      </c>
      <c r="L294" s="125" t="s">
        <v>514</v>
      </c>
      <c r="M294" s="126" t="s">
        <v>1846</v>
      </c>
      <c r="N294" s="131"/>
      <c r="O294" s="126"/>
      <c r="P294" s="18"/>
      <c r="Q294" s="18"/>
      <c r="R294" s="18"/>
      <c r="S294" s="19"/>
      <c r="T294" s="19"/>
      <c r="U294" s="369"/>
      <c r="V294" s="24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20.25" customHeight="1" x14ac:dyDescent="0.3">
      <c r="A295" s="35">
        <v>285</v>
      </c>
      <c r="B295" s="35">
        <v>48</v>
      </c>
      <c r="C295" s="36" t="s">
        <v>1847</v>
      </c>
      <c r="D295" s="36" t="s">
        <v>1848</v>
      </c>
      <c r="E295" s="36" t="s">
        <v>1849</v>
      </c>
      <c r="F295" s="37">
        <v>91882392561</v>
      </c>
      <c r="G295" s="36" t="s">
        <v>1850</v>
      </c>
      <c r="H295" s="38" t="s">
        <v>4942</v>
      </c>
      <c r="I295" s="36" t="s">
        <v>1851</v>
      </c>
      <c r="J295" s="36" t="s">
        <v>1273</v>
      </c>
      <c r="K295" s="39">
        <v>4</v>
      </c>
      <c r="L295" s="125" t="s">
        <v>18</v>
      </c>
      <c r="M295" s="126" t="s">
        <v>1852</v>
      </c>
      <c r="N295" s="165"/>
      <c r="O295" s="126"/>
      <c r="P295" s="18"/>
      <c r="Q295" s="18"/>
      <c r="R295" s="18"/>
      <c r="S295" s="19"/>
      <c r="T295" s="19"/>
      <c r="U295" s="369"/>
      <c r="V295" s="24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20.25" customHeight="1" x14ac:dyDescent="0.3">
      <c r="A296" s="35">
        <v>286</v>
      </c>
      <c r="B296" s="35">
        <v>49</v>
      </c>
      <c r="C296" s="36" t="s">
        <v>1853</v>
      </c>
      <c r="D296" s="36" t="s">
        <v>1854</v>
      </c>
      <c r="E296" s="36" t="s">
        <v>1698</v>
      </c>
      <c r="F296" s="52">
        <v>67100119298</v>
      </c>
      <c r="G296" s="36" t="s">
        <v>1855</v>
      </c>
      <c r="H296" s="155" t="s">
        <v>1856</v>
      </c>
      <c r="I296" s="36" t="s">
        <v>87</v>
      </c>
      <c r="J296" s="36" t="s">
        <v>88</v>
      </c>
      <c r="K296" s="39">
        <v>5</v>
      </c>
      <c r="L296" s="125" t="s">
        <v>89</v>
      </c>
      <c r="M296" s="126" t="s">
        <v>1857</v>
      </c>
      <c r="N296" s="165"/>
      <c r="O296" s="126"/>
      <c r="P296" s="18"/>
      <c r="Q296" s="18"/>
      <c r="R296" s="18"/>
      <c r="S296" s="19"/>
      <c r="T296" s="19"/>
      <c r="U296" s="369"/>
      <c r="V296" s="24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20.25" customHeight="1" x14ac:dyDescent="0.3">
      <c r="A297" s="35">
        <v>287</v>
      </c>
      <c r="B297" s="35">
        <v>50</v>
      </c>
      <c r="C297" s="36" t="s">
        <v>1858</v>
      </c>
      <c r="D297" s="36" t="s">
        <v>1859</v>
      </c>
      <c r="E297" s="36" t="s">
        <v>1860</v>
      </c>
      <c r="F297" s="37">
        <v>90552017368</v>
      </c>
      <c r="G297" s="36" t="s">
        <v>1861</v>
      </c>
      <c r="H297" s="58" t="s">
        <v>1862</v>
      </c>
      <c r="I297" s="36" t="s">
        <v>350</v>
      </c>
      <c r="J297" s="36" t="s">
        <v>1863</v>
      </c>
      <c r="K297" s="39">
        <v>9</v>
      </c>
      <c r="L297" s="125" t="s">
        <v>209</v>
      </c>
      <c r="M297" s="126" t="s">
        <v>1864</v>
      </c>
      <c r="N297" s="165"/>
      <c r="O297" s="126"/>
      <c r="P297" s="60"/>
      <c r="Q297" s="18"/>
      <c r="R297" s="18"/>
      <c r="S297" s="19"/>
      <c r="T297" s="19"/>
      <c r="U297" s="369"/>
      <c r="V297" s="24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20.25" customHeight="1" x14ac:dyDescent="0.3">
      <c r="A298" s="35">
        <v>288</v>
      </c>
      <c r="B298" s="35">
        <v>51</v>
      </c>
      <c r="C298" s="36" t="s">
        <v>1865</v>
      </c>
      <c r="D298" s="36" t="s">
        <v>1866</v>
      </c>
      <c r="E298" s="36" t="s">
        <v>1867</v>
      </c>
      <c r="F298" s="48" t="s">
        <v>1868</v>
      </c>
      <c r="G298" s="36" t="s">
        <v>1869</v>
      </c>
      <c r="H298" s="104" t="s">
        <v>1870</v>
      </c>
      <c r="I298" s="36" t="s">
        <v>306</v>
      </c>
      <c r="J298" s="36" t="s">
        <v>1871</v>
      </c>
      <c r="K298" s="39">
        <v>6</v>
      </c>
      <c r="L298" s="125" t="s">
        <v>856</v>
      </c>
      <c r="M298" s="126" t="s">
        <v>1872</v>
      </c>
      <c r="N298" s="165"/>
      <c r="O298" s="126"/>
      <c r="P298" s="18"/>
      <c r="Q298" s="18"/>
      <c r="R298" s="60"/>
      <c r="S298" s="19"/>
      <c r="T298" s="19"/>
      <c r="U298" s="369"/>
      <c r="V298" s="24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20.25" customHeight="1" x14ac:dyDescent="0.3">
      <c r="A299" s="35">
        <v>289</v>
      </c>
      <c r="B299" s="35">
        <v>52</v>
      </c>
      <c r="C299" s="36" t="s">
        <v>1873</v>
      </c>
      <c r="D299" s="36" t="s">
        <v>1874</v>
      </c>
      <c r="E299" s="36" t="s">
        <v>1875</v>
      </c>
      <c r="F299" s="48" t="s">
        <v>1876</v>
      </c>
      <c r="G299" s="36" t="s">
        <v>1877</v>
      </c>
      <c r="H299" s="66" t="s">
        <v>4943</v>
      </c>
      <c r="I299" s="36" t="s">
        <v>376</v>
      </c>
      <c r="J299" s="36" t="s">
        <v>1385</v>
      </c>
      <c r="K299" s="39">
        <v>2</v>
      </c>
      <c r="L299" s="125" t="s">
        <v>154</v>
      </c>
      <c r="M299" s="126" t="s">
        <v>1878</v>
      </c>
      <c r="N299" s="165"/>
      <c r="O299" s="126"/>
      <c r="P299" s="18"/>
      <c r="Q299" s="18"/>
      <c r="R299" s="49"/>
      <c r="S299" s="19"/>
      <c r="T299" s="19"/>
      <c r="U299" s="369"/>
      <c r="V299" s="24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20.25" customHeight="1" x14ac:dyDescent="0.3">
      <c r="A300" s="35">
        <v>290</v>
      </c>
      <c r="B300" s="35">
        <v>53</v>
      </c>
      <c r="C300" s="36" t="s">
        <v>1879</v>
      </c>
      <c r="D300" s="36" t="s">
        <v>1880</v>
      </c>
      <c r="E300" s="36" t="s">
        <v>1881</v>
      </c>
      <c r="F300" s="37">
        <v>17991485113</v>
      </c>
      <c r="G300" s="36" t="s">
        <v>1882</v>
      </c>
      <c r="H300" s="103" t="s">
        <v>1883</v>
      </c>
      <c r="I300" s="36" t="s">
        <v>740</v>
      </c>
      <c r="J300" s="36" t="s">
        <v>189</v>
      </c>
      <c r="K300" s="39">
        <v>3</v>
      </c>
      <c r="L300" s="125" t="s">
        <v>1884</v>
      </c>
      <c r="M300" s="126" t="s">
        <v>1885</v>
      </c>
      <c r="N300" s="134"/>
      <c r="O300" s="71"/>
      <c r="P300" s="60"/>
      <c r="Q300" s="18"/>
      <c r="R300" s="18"/>
      <c r="S300" s="19"/>
      <c r="T300" s="19"/>
      <c r="U300" s="369"/>
      <c r="V300" s="2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</row>
    <row r="301" spans="1:40" ht="20.25" customHeight="1" x14ac:dyDescent="0.3">
      <c r="A301" s="35">
        <v>291</v>
      </c>
      <c r="B301" s="35">
        <v>54</v>
      </c>
      <c r="C301" s="36" t="s">
        <v>1886</v>
      </c>
      <c r="D301" s="36" t="s">
        <v>1887</v>
      </c>
      <c r="E301" s="36" t="s">
        <v>1888</v>
      </c>
      <c r="F301" s="37">
        <v>82328508097</v>
      </c>
      <c r="G301" s="36" t="s">
        <v>1889</v>
      </c>
      <c r="H301" s="58" t="s">
        <v>4944</v>
      </c>
      <c r="I301" s="36" t="s">
        <v>103</v>
      </c>
      <c r="J301" s="36" t="s">
        <v>111</v>
      </c>
      <c r="K301" s="39">
        <v>3</v>
      </c>
      <c r="L301" s="125" t="s">
        <v>53</v>
      </c>
      <c r="M301" s="126" t="s">
        <v>1890</v>
      </c>
      <c r="N301" s="165"/>
      <c r="O301" s="126"/>
      <c r="P301" s="93"/>
      <c r="Q301" s="18"/>
      <c r="R301" s="18"/>
      <c r="S301" s="19"/>
      <c r="T301" s="19"/>
      <c r="U301" s="369"/>
      <c r="V301" s="24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20.25" customHeight="1" x14ac:dyDescent="0.3">
      <c r="A302" s="35">
        <v>292</v>
      </c>
      <c r="B302" s="35">
        <v>55</v>
      </c>
      <c r="C302" s="36" t="s">
        <v>1891</v>
      </c>
      <c r="D302" s="36" t="s">
        <v>1892</v>
      </c>
      <c r="E302" s="36" t="s">
        <v>1893</v>
      </c>
      <c r="F302" s="37">
        <v>80745485182</v>
      </c>
      <c r="G302" s="36" t="s">
        <v>1894</v>
      </c>
      <c r="H302" s="191" t="s">
        <v>1895</v>
      </c>
      <c r="I302" s="36" t="s">
        <v>60</v>
      </c>
      <c r="J302" s="73" t="s">
        <v>1896</v>
      </c>
      <c r="K302" s="192">
        <v>4</v>
      </c>
      <c r="L302" s="125" t="s">
        <v>71</v>
      </c>
      <c r="M302" s="126" t="s">
        <v>1897</v>
      </c>
      <c r="N302" s="165"/>
      <c r="O302" s="126"/>
      <c r="P302" s="93"/>
      <c r="Q302" s="18"/>
      <c r="R302" s="18"/>
      <c r="S302" s="19"/>
      <c r="T302" s="19"/>
      <c r="U302" s="369"/>
      <c r="V302" s="24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20.25" customHeight="1" x14ac:dyDescent="0.3">
      <c r="A303" s="35">
        <v>293</v>
      </c>
      <c r="B303" s="35">
        <v>56</v>
      </c>
      <c r="C303" s="36" t="s">
        <v>1898</v>
      </c>
      <c r="D303" s="36" t="s">
        <v>1899</v>
      </c>
      <c r="E303" s="36" t="s">
        <v>1900</v>
      </c>
      <c r="F303" s="37">
        <v>32955252416</v>
      </c>
      <c r="G303" s="36" t="s">
        <v>1901</v>
      </c>
      <c r="H303" s="191" t="s">
        <v>1902</v>
      </c>
      <c r="I303" s="36" t="s">
        <v>60</v>
      </c>
      <c r="J303" s="73" t="s">
        <v>1896</v>
      </c>
      <c r="K303" s="192">
        <v>16</v>
      </c>
      <c r="L303" s="125" t="s">
        <v>308</v>
      </c>
      <c r="M303" s="126" t="s">
        <v>1903</v>
      </c>
      <c r="N303" s="165"/>
      <c r="O303" s="126"/>
      <c r="P303" s="93"/>
      <c r="Q303" s="18"/>
      <c r="R303" s="18"/>
      <c r="S303" s="19"/>
      <c r="T303" s="19"/>
      <c r="U303" s="369"/>
      <c r="V303" s="24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20.25" customHeight="1" x14ac:dyDescent="0.3">
      <c r="A304" s="35">
        <v>294</v>
      </c>
      <c r="B304" s="35">
        <v>57</v>
      </c>
      <c r="C304" s="36" t="s">
        <v>1904</v>
      </c>
      <c r="D304" s="36" t="s">
        <v>1905</v>
      </c>
      <c r="E304" s="36" t="s">
        <v>1906</v>
      </c>
      <c r="F304" s="37">
        <v>52895345726</v>
      </c>
      <c r="G304" s="36" t="s">
        <v>1907</v>
      </c>
      <c r="H304" s="191" t="s">
        <v>1908</v>
      </c>
      <c r="I304" s="36" t="s">
        <v>87</v>
      </c>
      <c r="J304" s="73" t="s">
        <v>88</v>
      </c>
      <c r="K304" s="192">
        <v>2</v>
      </c>
      <c r="L304" s="125" t="s">
        <v>89</v>
      </c>
      <c r="M304" s="126" t="s">
        <v>1909</v>
      </c>
      <c r="N304" s="165"/>
      <c r="O304" s="126"/>
      <c r="P304" s="93"/>
      <c r="Q304" s="18"/>
      <c r="R304" s="18"/>
      <c r="S304" s="19"/>
      <c r="T304" s="19"/>
      <c r="U304" s="369"/>
      <c r="V304" s="24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20.25" customHeight="1" x14ac:dyDescent="0.3">
      <c r="A305" s="35">
        <v>295</v>
      </c>
      <c r="B305" s="35">
        <v>58</v>
      </c>
      <c r="C305" s="36" t="s">
        <v>1910</v>
      </c>
      <c r="D305" s="36" t="s">
        <v>1911</v>
      </c>
      <c r="E305" s="36" t="s">
        <v>1912</v>
      </c>
      <c r="F305" s="37">
        <v>46825635709</v>
      </c>
      <c r="G305" s="36" t="s">
        <v>1913</v>
      </c>
      <c r="H305" s="191" t="s">
        <v>1914</v>
      </c>
      <c r="I305" s="36" t="s">
        <v>87</v>
      </c>
      <c r="J305" s="73" t="s">
        <v>88</v>
      </c>
      <c r="K305" s="192">
        <v>13</v>
      </c>
      <c r="L305" s="125" t="s">
        <v>89</v>
      </c>
      <c r="M305" s="126" t="s">
        <v>1915</v>
      </c>
      <c r="N305" s="165"/>
      <c r="O305" s="126"/>
      <c r="P305" s="93"/>
      <c r="Q305" s="18"/>
      <c r="R305" s="18"/>
      <c r="S305" s="19"/>
      <c r="T305" s="19"/>
      <c r="U305" s="369"/>
      <c r="V305" s="24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20.25" customHeight="1" x14ac:dyDescent="0.3">
      <c r="A306" s="35">
        <v>296</v>
      </c>
      <c r="B306" s="35">
        <v>59</v>
      </c>
      <c r="C306" s="36" t="s">
        <v>1916</v>
      </c>
      <c r="D306" s="193" t="s">
        <v>1917</v>
      </c>
      <c r="E306" s="36" t="s">
        <v>1918</v>
      </c>
      <c r="F306" s="37">
        <v>91951813458</v>
      </c>
      <c r="G306" s="36" t="s">
        <v>1919</v>
      </c>
      <c r="H306" s="191" t="s">
        <v>1920</v>
      </c>
      <c r="I306" s="36" t="s">
        <v>1921</v>
      </c>
      <c r="J306" s="73" t="s">
        <v>1922</v>
      </c>
      <c r="K306" s="192">
        <v>6</v>
      </c>
      <c r="L306" s="125" t="s">
        <v>521</v>
      </c>
      <c r="M306" s="126" t="s">
        <v>1923</v>
      </c>
      <c r="N306" s="165"/>
      <c r="O306" s="126"/>
      <c r="P306" s="93"/>
      <c r="Q306" s="18"/>
      <c r="R306" s="18"/>
      <c r="S306" s="19"/>
      <c r="T306" s="19"/>
      <c r="U306" s="369"/>
      <c r="V306" s="24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20.25" customHeight="1" x14ac:dyDescent="0.3">
      <c r="A307" s="35">
        <v>297</v>
      </c>
      <c r="B307" s="35">
        <v>60</v>
      </c>
      <c r="C307" s="148" t="s">
        <v>1924</v>
      </c>
      <c r="D307" s="36" t="s">
        <v>1925</v>
      </c>
      <c r="E307" s="36" t="s">
        <v>1926</v>
      </c>
      <c r="F307" s="37">
        <v>84549430488</v>
      </c>
      <c r="G307" s="36" t="s">
        <v>1927</v>
      </c>
      <c r="H307" s="103" t="s">
        <v>1928</v>
      </c>
      <c r="I307" s="36" t="s">
        <v>478</v>
      </c>
      <c r="J307" s="92" t="s">
        <v>461</v>
      </c>
      <c r="K307" s="140">
        <v>3</v>
      </c>
      <c r="L307" s="125" t="s">
        <v>1148</v>
      </c>
      <c r="M307" s="126" t="s">
        <v>1929</v>
      </c>
      <c r="N307" s="165"/>
      <c r="O307" s="126"/>
      <c r="P307" s="93"/>
      <c r="Q307" s="18"/>
      <c r="R307" s="18"/>
      <c r="S307" s="19"/>
      <c r="T307" s="19"/>
      <c r="U307" s="369"/>
      <c r="V307" s="24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20.25" customHeight="1" x14ac:dyDescent="0.3">
      <c r="A308" s="35">
        <v>298</v>
      </c>
      <c r="B308" s="35">
        <v>61</v>
      </c>
      <c r="C308" s="36" t="s">
        <v>1930</v>
      </c>
      <c r="D308" s="36" t="s">
        <v>1931</v>
      </c>
      <c r="E308" s="36" t="s">
        <v>1932</v>
      </c>
      <c r="F308" s="37">
        <v>49368786672</v>
      </c>
      <c r="G308" s="36" t="s">
        <v>1933</v>
      </c>
      <c r="H308" s="46" t="s">
        <v>1934</v>
      </c>
      <c r="I308" s="36" t="s">
        <v>376</v>
      </c>
      <c r="J308" s="36" t="s">
        <v>1385</v>
      </c>
      <c r="K308" s="39">
        <v>4</v>
      </c>
      <c r="L308" s="125" t="s">
        <v>18</v>
      </c>
      <c r="M308" s="126" t="s">
        <v>1935</v>
      </c>
      <c r="N308" s="165"/>
      <c r="O308" s="126"/>
      <c r="P308" s="18"/>
      <c r="Q308" s="18"/>
      <c r="R308" s="49"/>
      <c r="S308" s="19"/>
      <c r="T308" s="19"/>
      <c r="U308" s="369"/>
      <c r="V308" s="24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20.25" customHeight="1" x14ac:dyDescent="0.3">
      <c r="A309" s="35">
        <v>299</v>
      </c>
      <c r="B309" s="35">
        <v>62</v>
      </c>
      <c r="C309" s="36" t="s">
        <v>1936</v>
      </c>
      <c r="D309" s="36" t="s">
        <v>1937</v>
      </c>
      <c r="E309" s="36" t="s">
        <v>1938</v>
      </c>
      <c r="F309" s="37">
        <v>33425092556</v>
      </c>
      <c r="G309" s="36" t="s">
        <v>1939</v>
      </c>
      <c r="H309" s="66" t="s">
        <v>4945</v>
      </c>
      <c r="I309" s="36" t="s">
        <v>118</v>
      </c>
      <c r="J309" s="36" t="s">
        <v>248</v>
      </c>
      <c r="K309" s="39">
        <v>3</v>
      </c>
      <c r="L309" s="125" t="s">
        <v>18</v>
      </c>
      <c r="M309" s="126" t="s">
        <v>1940</v>
      </c>
      <c r="N309" s="134"/>
      <c r="O309" s="126"/>
      <c r="P309" s="93"/>
      <c r="Q309" s="18"/>
      <c r="R309" s="49"/>
      <c r="S309" s="19"/>
      <c r="T309" s="19"/>
      <c r="U309" s="369"/>
      <c r="V309" s="24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20.25" customHeight="1" x14ac:dyDescent="0.3">
      <c r="A310" s="35">
        <v>300</v>
      </c>
      <c r="B310" s="35">
        <v>63</v>
      </c>
      <c r="C310" s="36" t="s">
        <v>1941</v>
      </c>
      <c r="D310" s="36" t="s">
        <v>1942</v>
      </c>
      <c r="E310" s="36" t="s">
        <v>1943</v>
      </c>
      <c r="F310" s="37">
        <v>28519941534</v>
      </c>
      <c r="G310" s="36" t="s">
        <v>1944</v>
      </c>
      <c r="H310" s="172" t="s">
        <v>1945</v>
      </c>
      <c r="I310" s="73" t="s">
        <v>60</v>
      </c>
      <c r="J310" s="162" t="s">
        <v>1369</v>
      </c>
      <c r="K310" s="39">
        <v>4</v>
      </c>
      <c r="L310" s="125" t="s">
        <v>1946</v>
      </c>
      <c r="M310" s="126" t="s">
        <v>1947</v>
      </c>
      <c r="N310" s="134"/>
      <c r="O310" s="126"/>
      <c r="P310" s="93"/>
      <c r="Q310" s="18"/>
      <c r="R310" s="60"/>
      <c r="S310" s="19"/>
      <c r="T310" s="19"/>
      <c r="U310" s="369"/>
      <c r="V310" s="24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39.75" customHeight="1" x14ac:dyDescent="0.3">
      <c r="A311" s="35"/>
      <c r="B311" s="35"/>
      <c r="C311" s="377" t="s">
        <v>1948</v>
      </c>
      <c r="D311" s="37"/>
      <c r="E311" s="37"/>
      <c r="F311" s="37"/>
      <c r="G311" s="37"/>
      <c r="H311" s="88"/>
      <c r="I311" s="16"/>
      <c r="J311" s="13"/>
      <c r="K311" s="39"/>
      <c r="L311" s="14"/>
      <c r="M311" s="143"/>
      <c r="N311" s="194"/>
      <c r="O311" s="195"/>
      <c r="P311" s="18"/>
      <c r="Q311" s="18"/>
      <c r="R311" s="18"/>
      <c r="S311" s="19"/>
      <c r="T311" s="19"/>
      <c r="U311" s="369"/>
      <c r="V311" s="24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21.75" customHeight="1" x14ac:dyDescent="0.3">
      <c r="A312" s="35">
        <v>301</v>
      </c>
      <c r="B312" s="35">
        <v>1</v>
      </c>
      <c r="C312" s="367" t="s">
        <v>1949</v>
      </c>
      <c r="D312" s="36" t="s">
        <v>1950</v>
      </c>
      <c r="E312" s="36" t="s">
        <v>1951</v>
      </c>
      <c r="F312" s="37">
        <v>17491836449</v>
      </c>
      <c r="G312" s="36" t="s">
        <v>1952</v>
      </c>
      <c r="H312" s="46" t="s">
        <v>1953</v>
      </c>
      <c r="I312" s="73" t="s">
        <v>263</v>
      </c>
      <c r="J312" s="162" t="s">
        <v>264</v>
      </c>
      <c r="K312" s="39">
        <v>3</v>
      </c>
      <c r="L312" s="40" t="s">
        <v>1954</v>
      </c>
      <c r="N312" s="196"/>
      <c r="P312" s="71"/>
      <c r="Q312" s="18"/>
      <c r="R312" s="18"/>
      <c r="S312" s="19"/>
      <c r="T312" s="19"/>
      <c r="U312" s="369"/>
      <c r="V312" s="24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21.75" customHeight="1" x14ac:dyDescent="0.3">
      <c r="A313" s="35">
        <v>302</v>
      </c>
      <c r="B313" s="35">
        <v>2</v>
      </c>
      <c r="C313" s="367" t="s">
        <v>1955</v>
      </c>
      <c r="D313" s="36" t="s">
        <v>1956</v>
      </c>
      <c r="E313" s="36" t="s">
        <v>1957</v>
      </c>
      <c r="F313" s="37">
        <v>22853999037</v>
      </c>
      <c r="G313" s="36" t="s">
        <v>1958</v>
      </c>
      <c r="H313" s="38" t="s">
        <v>4946</v>
      </c>
      <c r="I313" s="36" t="s">
        <v>103</v>
      </c>
      <c r="J313" s="36" t="s">
        <v>104</v>
      </c>
      <c r="K313" s="39">
        <v>2</v>
      </c>
      <c r="L313" s="40" t="s">
        <v>421</v>
      </c>
      <c r="M313" s="84" t="s">
        <v>1959</v>
      </c>
      <c r="N313" s="156"/>
      <c r="O313" s="53"/>
      <c r="P313" s="71"/>
      <c r="Q313" s="18"/>
      <c r="R313" s="18"/>
      <c r="S313" s="19"/>
      <c r="T313" s="19"/>
      <c r="U313" s="369"/>
      <c r="V313" s="24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21.75" customHeight="1" x14ac:dyDescent="0.3">
      <c r="A314" s="35">
        <v>303</v>
      </c>
      <c r="B314" s="35">
        <v>3</v>
      </c>
      <c r="C314" s="367" t="s">
        <v>1960</v>
      </c>
      <c r="D314" s="36" t="s">
        <v>1961</v>
      </c>
      <c r="E314" s="36" t="s">
        <v>1962</v>
      </c>
      <c r="F314" s="37">
        <v>45145128760</v>
      </c>
      <c r="G314" s="36" t="s">
        <v>1963</v>
      </c>
      <c r="H314" s="38" t="s">
        <v>4947</v>
      </c>
      <c r="I314" s="36" t="s">
        <v>145</v>
      </c>
      <c r="J314" s="36" t="s">
        <v>1766</v>
      </c>
      <c r="K314" s="39">
        <v>4</v>
      </c>
      <c r="L314" s="40" t="s">
        <v>18</v>
      </c>
      <c r="M314" s="36"/>
      <c r="N314" s="149"/>
      <c r="O314" s="92"/>
      <c r="P314" s="114"/>
      <c r="Q314" s="18"/>
      <c r="R314" s="49"/>
      <c r="S314" s="19"/>
      <c r="T314" s="19"/>
      <c r="U314" s="369"/>
      <c r="V314" s="24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21.75" customHeight="1" x14ac:dyDescent="0.3">
      <c r="A315" s="35">
        <v>304</v>
      </c>
      <c r="B315" s="35">
        <v>4</v>
      </c>
      <c r="C315" s="367" t="s">
        <v>1964</v>
      </c>
      <c r="D315" s="36" t="s">
        <v>1965</v>
      </c>
      <c r="E315" s="36" t="s">
        <v>1966</v>
      </c>
      <c r="F315" s="37">
        <v>75285292144</v>
      </c>
      <c r="G315" s="36" t="s">
        <v>1967</v>
      </c>
      <c r="H315" s="38" t="s">
        <v>4948</v>
      </c>
      <c r="I315" s="36" t="s">
        <v>125</v>
      </c>
      <c r="J315" s="36" t="s">
        <v>1103</v>
      </c>
      <c r="K315" s="39">
        <v>3</v>
      </c>
      <c r="L315" s="40" t="s">
        <v>127</v>
      </c>
      <c r="M315" s="36" t="s">
        <v>1968</v>
      </c>
      <c r="N315" s="96"/>
      <c r="O315" s="97"/>
      <c r="P315" s="18"/>
      <c r="Q315" s="18"/>
      <c r="R315" s="18"/>
      <c r="S315" s="19"/>
      <c r="T315" s="19"/>
      <c r="U315" s="369"/>
      <c r="V315" s="24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21.75" customHeight="1" x14ac:dyDescent="0.3">
      <c r="A316" s="35">
        <v>305</v>
      </c>
      <c r="B316" s="35">
        <v>5</v>
      </c>
      <c r="C316" s="367" t="s">
        <v>1969</v>
      </c>
      <c r="D316" s="36" t="s">
        <v>1970</v>
      </c>
      <c r="E316" s="36" t="s">
        <v>1971</v>
      </c>
      <c r="F316" s="37">
        <v>81497267075</v>
      </c>
      <c r="G316" s="36" t="s">
        <v>1972</v>
      </c>
      <c r="H316" s="46" t="s">
        <v>1973</v>
      </c>
      <c r="I316" s="36" t="s">
        <v>34</v>
      </c>
      <c r="J316" s="36" t="s">
        <v>399</v>
      </c>
      <c r="K316" s="39">
        <v>3</v>
      </c>
      <c r="L316" s="40" t="s">
        <v>400</v>
      </c>
      <c r="M316" s="36" t="s">
        <v>1974</v>
      </c>
      <c r="N316" s="96"/>
      <c r="O316" s="97"/>
      <c r="P316" s="18"/>
      <c r="Q316" s="18"/>
      <c r="R316" s="18"/>
      <c r="S316" s="19"/>
      <c r="T316" s="19"/>
      <c r="U316" s="369"/>
      <c r="V316" s="24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21.75" customHeight="1" x14ac:dyDescent="0.3">
      <c r="A317" s="35">
        <v>306</v>
      </c>
      <c r="B317" s="35">
        <v>6</v>
      </c>
      <c r="C317" s="367" t="s">
        <v>1975</v>
      </c>
      <c r="D317" s="36" t="s">
        <v>1976</v>
      </c>
      <c r="E317" s="36" t="s">
        <v>1977</v>
      </c>
      <c r="F317" s="37">
        <v>63722828625</v>
      </c>
      <c r="G317" s="36" t="s">
        <v>1978</v>
      </c>
      <c r="H317" s="38" t="s">
        <v>4949</v>
      </c>
      <c r="I317" s="36" t="s">
        <v>328</v>
      </c>
      <c r="J317" s="36" t="s">
        <v>329</v>
      </c>
      <c r="K317" s="39">
        <v>10</v>
      </c>
      <c r="L317" s="15" t="s">
        <v>1979</v>
      </c>
      <c r="M317" s="36" t="s">
        <v>1980</v>
      </c>
      <c r="N317" s="91"/>
      <c r="O317" s="92"/>
      <c r="P317" s="18"/>
      <c r="Q317" s="18"/>
      <c r="R317" s="18"/>
      <c r="S317" s="19"/>
      <c r="T317" s="19"/>
      <c r="U317" s="369"/>
      <c r="V317" s="24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21.75" customHeight="1" x14ac:dyDescent="0.3">
      <c r="A318" s="35">
        <v>307</v>
      </c>
      <c r="B318" s="35">
        <v>7</v>
      </c>
      <c r="C318" s="367" t="s">
        <v>1981</v>
      </c>
      <c r="D318" s="36" t="s">
        <v>1982</v>
      </c>
      <c r="E318" s="36" t="s">
        <v>1983</v>
      </c>
      <c r="F318" s="37">
        <v>90663450050</v>
      </c>
      <c r="G318" s="36" t="s">
        <v>1984</v>
      </c>
      <c r="H318" s="46" t="s">
        <v>1985</v>
      </c>
      <c r="I318" s="36" t="s">
        <v>87</v>
      </c>
      <c r="J318" s="36" t="s">
        <v>1823</v>
      </c>
      <c r="K318" s="39">
        <v>7</v>
      </c>
      <c r="L318" s="15" t="s">
        <v>521</v>
      </c>
      <c r="M318" s="36" t="s">
        <v>1986</v>
      </c>
      <c r="N318" s="156"/>
      <c r="O318" s="61"/>
      <c r="P318" s="18"/>
      <c r="Q318" s="18"/>
      <c r="R318" s="18"/>
      <c r="S318" s="19"/>
      <c r="T318" s="19"/>
      <c r="U318" s="369"/>
      <c r="V318" s="24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21.75" customHeight="1" x14ac:dyDescent="0.3">
      <c r="A319" s="35">
        <v>308</v>
      </c>
      <c r="B319" s="35">
        <v>8</v>
      </c>
      <c r="C319" s="367" t="s">
        <v>1987</v>
      </c>
      <c r="D319" s="36" t="s">
        <v>1988</v>
      </c>
      <c r="E319" s="36" t="s">
        <v>1989</v>
      </c>
      <c r="F319" s="37">
        <v>74955336788</v>
      </c>
      <c r="G319" s="36" t="s">
        <v>1990</v>
      </c>
      <c r="H319" s="38" t="s">
        <v>1991</v>
      </c>
      <c r="I319" s="36" t="s">
        <v>25</v>
      </c>
      <c r="J319" s="36" t="s">
        <v>513</v>
      </c>
      <c r="K319" s="39">
        <v>3</v>
      </c>
      <c r="L319" s="15" t="s">
        <v>27</v>
      </c>
      <c r="M319" s="36" t="s">
        <v>1992</v>
      </c>
      <c r="N319" s="156"/>
      <c r="O319" s="53"/>
      <c r="P319" s="18"/>
      <c r="Q319" s="18"/>
      <c r="R319" s="18"/>
      <c r="S319" s="19"/>
      <c r="T319" s="19"/>
      <c r="U319" s="369"/>
      <c r="V319" s="24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21.75" customHeight="1" x14ac:dyDescent="0.3">
      <c r="A320" s="35">
        <v>309</v>
      </c>
      <c r="B320" s="35">
        <v>9</v>
      </c>
      <c r="C320" s="367" t="s">
        <v>1993</v>
      </c>
      <c r="D320" s="36" t="s">
        <v>1994</v>
      </c>
      <c r="E320" s="36" t="s">
        <v>1995</v>
      </c>
      <c r="F320" s="37">
        <v>81152039635</v>
      </c>
      <c r="G320" s="36" t="s">
        <v>1996</v>
      </c>
      <c r="H320" s="38" t="s">
        <v>4764</v>
      </c>
      <c r="I320" s="36" t="s">
        <v>328</v>
      </c>
      <c r="J320" s="36" t="s">
        <v>485</v>
      </c>
      <c r="K320" s="39">
        <v>2</v>
      </c>
      <c r="L320" s="40" t="s">
        <v>330</v>
      </c>
      <c r="M320" s="53" t="s">
        <v>1997</v>
      </c>
      <c r="N320" s="156"/>
      <c r="O320" s="53"/>
      <c r="P320" s="18"/>
      <c r="Q320" s="18"/>
      <c r="R320" s="18"/>
      <c r="S320" s="19"/>
      <c r="T320" s="19"/>
      <c r="U320" s="369"/>
      <c r="V320" s="24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37.5" customHeight="1" x14ac:dyDescent="0.3">
      <c r="A321" s="35"/>
      <c r="B321" s="35"/>
      <c r="C321" s="377" t="s">
        <v>1998</v>
      </c>
      <c r="D321" s="37"/>
      <c r="E321" s="37"/>
      <c r="F321" s="37"/>
      <c r="G321" s="37"/>
      <c r="H321" s="88"/>
      <c r="I321" s="16"/>
      <c r="J321" s="13"/>
      <c r="K321" s="39"/>
      <c r="L321" s="14"/>
      <c r="M321" s="37"/>
      <c r="N321" s="197"/>
      <c r="O321" s="32"/>
      <c r="P321" s="18"/>
      <c r="Q321" s="18"/>
      <c r="R321" s="18"/>
      <c r="S321" s="19"/>
      <c r="T321" s="19"/>
      <c r="U321" s="369"/>
      <c r="V321" s="24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21" customHeight="1" x14ac:dyDescent="0.3">
      <c r="A322" s="198">
        <v>310</v>
      </c>
      <c r="B322" s="35">
        <v>1</v>
      </c>
      <c r="C322" s="367" t="s">
        <v>1999</v>
      </c>
      <c r="D322" s="36" t="s">
        <v>1691</v>
      </c>
      <c r="E322" s="36" t="s">
        <v>2000</v>
      </c>
      <c r="F322" s="57" t="s">
        <v>2001</v>
      </c>
      <c r="G322" s="36" t="s">
        <v>2002</v>
      </c>
      <c r="H322" s="199" t="s">
        <v>2003</v>
      </c>
      <c r="I322" s="73" t="s">
        <v>60</v>
      </c>
      <c r="J322" s="162" t="s">
        <v>1896</v>
      </c>
      <c r="K322" s="39">
        <v>4</v>
      </c>
      <c r="L322" s="40" t="s">
        <v>71</v>
      </c>
      <c r="M322" s="36" t="s">
        <v>2004</v>
      </c>
      <c r="N322" s="200"/>
      <c r="O322" s="201"/>
      <c r="P322" s="18"/>
      <c r="Q322" s="18"/>
      <c r="R322" s="60"/>
      <c r="S322" s="19"/>
      <c r="T322" s="19"/>
      <c r="U322" s="369"/>
      <c r="V322" s="24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21" customHeight="1" x14ac:dyDescent="0.3">
      <c r="A323" s="35">
        <v>311</v>
      </c>
      <c r="B323" s="35">
        <v>2</v>
      </c>
      <c r="C323" s="367" t="s">
        <v>2005</v>
      </c>
      <c r="D323" s="36" t="s">
        <v>1075</v>
      </c>
      <c r="E323" s="36" t="s">
        <v>2006</v>
      </c>
      <c r="F323" s="37">
        <v>11192058378</v>
      </c>
      <c r="G323" s="36" t="s">
        <v>2007</v>
      </c>
      <c r="H323" s="46" t="s">
        <v>2008</v>
      </c>
      <c r="I323" s="36" t="s">
        <v>103</v>
      </c>
      <c r="J323" s="36" t="s">
        <v>111</v>
      </c>
      <c r="K323" s="39">
        <v>3</v>
      </c>
      <c r="L323" s="40" t="s">
        <v>814</v>
      </c>
      <c r="M323" s="148" t="s">
        <v>2009</v>
      </c>
      <c r="N323" s="196"/>
      <c r="O323" s="97"/>
      <c r="P323" s="18"/>
      <c r="Q323" s="18"/>
      <c r="R323" s="49"/>
      <c r="S323" s="19"/>
      <c r="T323" s="19"/>
      <c r="U323" s="369"/>
      <c r="V323" s="24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21" customHeight="1" x14ac:dyDescent="0.3">
      <c r="A324" s="198">
        <v>312</v>
      </c>
      <c r="B324" s="35">
        <v>3</v>
      </c>
      <c r="C324" s="367" t="s">
        <v>2010</v>
      </c>
      <c r="D324" s="36" t="s">
        <v>2011</v>
      </c>
      <c r="E324" s="36" t="s">
        <v>2012</v>
      </c>
      <c r="F324" s="37">
        <v>14423503839</v>
      </c>
      <c r="G324" s="36" t="s">
        <v>2013</v>
      </c>
      <c r="H324" s="38" t="s">
        <v>4950</v>
      </c>
      <c r="I324" s="36" t="s">
        <v>125</v>
      </c>
      <c r="J324" s="36" t="s">
        <v>695</v>
      </c>
      <c r="K324" s="39">
        <v>8</v>
      </c>
      <c r="L324" s="40" t="s">
        <v>2014</v>
      </c>
      <c r="M324" s="95" t="s">
        <v>2015</v>
      </c>
      <c r="N324" s="202"/>
      <c r="O324" s="148"/>
      <c r="P324" s="18"/>
      <c r="Q324" s="18"/>
      <c r="R324" s="18"/>
      <c r="S324" s="19"/>
      <c r="T324" s="19"/>
      <c r="U324" s="369"/>
      <c r="V324" s="24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9.5" customHeight="1" x14ac:dyDescent="0.3">
      <c r="A325" s="35">
        <v>313</v>
      </c>
      <c r="B325" s="35">
        <v>4</v>
      </c>
      <c r="C325" s="36" t="s">
        <v>2016</v>
      </c>
      <c r="D325" s="36" t="s">
        <v>2017</v>
      </c>
      <c r="E325" s="36" t="s">
        <v>2018</v>
      </c>
      <c r="F325" s="48" t="s">
        <v>2019</v>
      </c>
      <c r="G325" s="36" t="s">
        <v>2020</v>
      </c>
      <c r="H325" s="66" t="s">
        <v>4951</v>
      </c>
      <c r="I325" s="36" t="s">
        <v>2021</v>
      </c>
      <c r="J325" s="37"/>
      <c r="K325" s="39"/>
      <c r="L325" s="40" t="s">
        <v>2022</v>
      </c>
      <c r="M325" s="36" t="s">
        <v>2023</v>
      </c>
      <c r="N325" s="196"/>
      <c r="O325" s="148"/>
      <c r="P325" s="18"/>
      <c r="Q325" s="18"/>
      <c r="R325" s="18"/>
      <c r="S325" s="19"/>
      <c r="T325" s="19"/>
      <c r="U325" s="369"/>
      <c r="V325" s="24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9.5" customHeight="1" x14ac:dyDescent="0.3">
      <c r="A326" s="198">
        <v>314</v>
      </c>
      <c r="B326" s="35">
        <v>5</v>
      </c>
      <c r="C326" s="36" t="s">
        <v>2024</v>
      </c>
      <c r="D326" s="36" t="s">
        <v>2025</v>
      </c>
      <c r="E326" s="36" t="s">
        <v>2026</v>
      </c>
      <c r="F326" s="48" t="s">
        <v>2027</v>
      </c>
      <c r="G326" s="36" t="s">
        <v>2028</v>
      </c>
      <c r="H326" s="66" t="s">
        <v>2029</v>
      </c>
      <c r="I326" s="36" t="s">
        <v>1417</v>
      </c>
      <c r="J326" s="37" t="s">
        <v>911</v>
      </c>
      <c r="K326" s="39">
        <v>7</v>
      </c>
      <c r="L326" s="40" t="s">
        <v>514</v>
      </c>
      <c r="M326" s="203" t="s">
        <v>2030</v>
      </c>
      <c r="N326" s="196"/>
      <c r="O326" s="148"/>
      <c r="P326" s="18"/>
      <c r="Q326" s="18"/>
      <c r="R326" s="18"/>
      <c r="S326" s="19"/>
      <c r="T326" s="19"/>
      <c r="U326" s="369"/>
      <c r="V326" s="24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20.25" customHeight="1" x14ac:dyDescent="0.3">
      <c r="A327" s="35">
        <v>315</v>
      </c>
      <c r="B327" s="35">
        <v>6</v>
      </c>
      <c r="C327" s="36" t="s">
        <v>2031</v>
      </c>
      <c r="D327" s="36" t="s">
        <v>2032</v>
      </c>
      <c r="E327" s="36" t="s">
        <v>2033</v>
      </c>
      <c r="F327" s="37">
        <v>42015638190</v>
      </c>
      <c r="G327" s="36" t="s">
        <v>2034</v>
      </c>
      <c r="H327" s="38" t="s">
        <v>4952</v>
      </c>
      <c r="I327" s="36" t="s">
        <v>255</v>
      </c>
      <c r="J327" s="37" t="s">
        <v>2035</v>
      </c>
      <c r="K327" s="39">
        <v>9</v>
      </c>
      <c r="L327" s="40" t="s">
        <v>190</v>
      </c>
      <c r="M327" s="148" t="s">
        <v>2036</v>
      </c>
      <c r="N327" s="202"/>
      <c r="O327" s="148"/>
      <c r="P327" s="18"/>
      <c r="Q327" s="18"/>
      <c r="R327" s="49"/>
      <c r="S327" s="19"/>
      <c r="T327" s="19"/>
      <c r="U327" s="369"/>
      <c r="V327" s="24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20.25" customHeight="1" x14ac:dyDescent="0.3">
      <c r="A328" s="198">
        <v>316</v>
      </c>
      <c r="B328" s="35">
        <v>7</v>
      </c>
      <c r="C328" s="36" t="s">
        <v>2037</v>
      </c>
      <c r="D328" s="36" t="s">
        <v>2038</v>
      </c>
      <c r="E328" s="36" t="s">
        <v>2039</v>
      </c>
      <c r="F328" s="37">
        <v>53683470290</v>
      </c>
      <c r="G328" s="36" t="s">
        <v>2040</v>
      </c>
      <c r="H328" s="66" t="s">
        <v>4953</v>
      </c>
      <c r="I328" s="36" t="s">
        <v>2041</v>
      </c>
      <c r="J328" s="37"/>
      <c r="K328" s="39">
        <v>5</v>
      </c>
      <c r="L328" s="40" t="s">
        <v>18</v>
      </c>
      <c r="M328" s="148" t="s">
        <v>2042</v>
      </c>
      <c r="N328" s="196"/>
      <c r="O328" s="148"/>
      <c r="P328" s="18"/>
      <c r="Q328" s="18"/>
      <c r="R328" s="49"/>
      <c r="S328" s="19"/>
      <c r="T328" s="19"/>
      <c r="U328" s="369"/>
      <c r="V328" s="24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20.25" customHeight="1" x14ac:dyDescent="0.3">
      <c r="A329" s="35">
        <v>317</v>
      </c>
      <c r="B329" s="35">
        <v>8</v>
      </c>
      <c r="C329" s="36" t="s">
        <v>2043</v>
      </c>
      <c r="D329" s="36" t="s">
        <v>2044</v>
      </c>
      <c r="E329" s="36" t="s">
        <v>2045</v>
      </c>
      <c r="F329" s="37">
        <v>64647839312</v>
      </c>
      <c r="G329" s="36" t="s">
        <v>2046</v>
      </c>
      <c r="H329" s="66" t="s">
        <v>2047</v>
      </c>
      <c r="I329" s="36" t="s">
        <v>25</v>
      </c>
      <c r="J329" s="37" t="s">
        <v>911</v>
      </c>
      <c r="K329" s="39">
        <v>4</v>
      </c>
      <c r="L329" s="40" t="s">
        <v>912</v>
      </c>
      <c r="M329" s="148" t="s">
        <v>2048</v>
      </c>
      <c r="N329" s="204"/>
      <c r="O329" s="148"/>
      <c r="P329" s="18"/>
      <c r="Q329" s="18"/>
      <c r="R329" s="49"/>
      <c r="S329" s="19"/>
      <c r="T329" s="19"/>
      <c r="U329" s="369"/>
      <c r="V329" s="24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20.25" customHeight="1" x14ac:dyDescent="0.3">
      <c r="A330" s="198">
        <v>318</v>
      </c>
      <c r="B330" s="35">
        <v>9</v>
      </c>
      <c r="C330" s="36" t="s">
        <v>2049</v>
      </c>
      <c r="D330" s="36" t="s">
        <v>2050</v>
      </c>
      <c r="E330" s="36" t="s">
        <v>2051</v>
      </c>
      <c r="F330" s="37">
        <v>36738916791</v>
      </c>
      <c r="G330" s="36" t="s">
        <v>2052</v>
      </c>
      <c r="H330" s="66" t="s">
        <v>4954</v>
      </c>
      <c r="I330" s="36" t="s">
        <v>328</v>
      </c>
      <c r="J330" s="36" t="s">
        <v>329</v>
      </c>
      <c r="K330" s="39">
        <v>5</v>
      </c>
      <c r="L330" s="15" t="s">
        <v>330</v>
      </c>
      <c r="M330" s="148" t="s">
        <v>2053</v>
      </c>
      <c r="N330" s="205"/>
      <c r="O330" s="148"/>
      <c r="P330" s="18"/>
      <c r="Q330" s="18"/>
      <c r="R330" s="93"/>
      <c r="S330" s="19"/>
      <c r="T330" s="19"/>
      <c r="U330" s="369"/>
      <c r="V330" s="24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20.25" customHeight="1" x14ac:dyDescent="0.3">
      <c r="A331" s="35">
        <v>319</v>
      </c>
      <c r="B331" s="35">
        <v>10</v>
      </c>
      <c r="C331" s="36" t="s">
        <v>2054</v>
      </c>
      <c r="D331" s="36" t="s">
        <v>2055</v>
      </c>
      <c r="E331" s="36" t="s">
        <v>2056</v>
      </c>
      <c r="F331" s="37">
        <v>47488390414</v>
      </c>
      <c r="G331" s="61" t="s">
        <v>2057</v>
      </c>
      <c r="H331" s="58" t="s">
        <v>2058</v>
      </c>
      <c r="I331" s="36" t="s">
        <v>306</v>
      </c>
      <c r="J331" s="36" t="s">
        <v>2059</v>
      </c>
      <c r="K331" s="39"/>
      <c r="L331" s="40" t="s">
        <v>856</v>
      </c>
      <c r="M331" s="148" t="s">
        <v>2060</v>
      </c>
      <c r="N331" s="206"/>
      <c r="O331" s="148"/>
      <c r="P331" s="93"/>
      <c r="Q331" s="18"/>
      <c r="R331" s="60"/>
      <c r="S331" s="19"/>
      <c r="T331" s="19"/>
      <c r="U331" s="369"/>
      <c r="V331" s="24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20.25" customHeight="1" x14ac:dyDescent="0.3">
      <c r="A332" s="198">
        <v>320</v>
      </c>
      <c r="B332" s="35">
        <v>11</v>
      </c>
      <c r="C332" s="36" t="s">
        <v>2061</v>
      </c>
      <c r="D332" s="36" t="s">
        <v>157</v>
      </c>
      <c r="E332" s="36" t="s">
        <v>2062</v>
      </c>
      <c r="F332" s="52">
        <v>78808295716</v>
      </c>
      <c r="G332" s="61" t="s">
        <v>2063</v>
      </c>
      <c r="H332" s="207" t="s">
        <v>2064</v>
      </c>
      <c r="I332" s="36" t="s">
        <v>60</v>
      </c>
      <c r="J332" s="36" t="s">
        <v>97</v>
      </c>
      <c r="K332" s="39">
        <v>4</v>
      </c>
      <c r="L332" s="40" t="s">
        <v>62</v>
      </c>
      <c r="M332" s="61" t="s">
        <v>2065</v>
      </c>
      <c r="N332" s="59"/>
      <c r="O332" s="148"/>
      <c r="P332" s="93"/>
      <c r="Q332" s="18"/>
      <c r="R332" s="60"/>
      <c r="S332" s="19"/>
      <c r="T332" s="19"/>
      <c r="U332" s="369"/>
      <c r="V332" s="24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20.25" customHeight="1" x14ac:dyDescent="0.3">
      <c r="A333" s="35">
        <v>321</v>
      </c>
      <c r="B333" s="35">
        <v>12</v>
      </c>
      <c r="C333" s="36" t="s">
        <v>2066</v>
      </c>
      <c r="D333" s="36" t="s">
        <v>2067</v>
      </c>
      <c r="E333" s="36" t="s">
        <v>2068</v>
      </c>
      <c r="F333" s="37">
        <v>55251175813</v>
      </c>
      <c r="G333" s="36" t="s">
        <v>2069</v>
      </c>
      <c r="H333" s="66" t="s">
        <v>4955</v>
      </c>
      <c r="I333" s="36" t="s">
        <v>103</v>
      </c>
      <c r="J333" s="36" t="s">
        <v>407</v>
      </c>
      <c r="K333" s="39">
        <v>7</v>
      </c>
      <c r="L333" s="40" t="s">
        <v>105</v>
      </c>
      <c r="M333" s="36" t="s">
        <v>2070</v>
      </c>
      <c r="N333" s="59"/>
      <c r="O333" s="148"/>
      <c r="P333" s="93"/>
      <c r="Q333" s="18"/>
      <c r="R333" s="49"/>
      <c r="S333" s="19"/>
      <c r="T333" s="19"/>
      <c r="U333" s="369"/>
      <c r="V333" s="24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20.25" customHeight="1" x14ac:dyDescent="0.3">
      <c r="A334" s="198">
        <v>322</v>
      </c>
      <c r="B334" s="35">
        <v>13</v>
      </c>
      <c r="C334" s="36" t="s">
        <v>2071</v>
      </c>
      <c r="D334" s="36" t="s">
        <v>2072</v>
      </c>
      <c r="E334" s="36" t="s">
        <v>2073</v>
      </c>
      <c r="F334" s="37">
        <v>48802201353</v>
      </c>
      <c r="G334" s="36" t="s">
        <v>2074</v>
      </c>
      <c r="H334" s="66" t="s">
        <v>2075</v>
      </c>
      <c r="I334" s="36" t="s">
        <v>25</v>
      </c>
      <c r="J334" s="36" t="s">
        <v>2076</v>
      </c>
      <c r="K334" s="39">
        <v>5</v>
      </c>
      <c r="L334" s="40" t="s">
        <v>330</v>
      </c>
      <c r="M334" s="203" t="s">
        <v>2077</v>
      </c>
      <c r="N334" s="202"/>
      <c r="O334" s="148"/>
      <c r="P334" s="93"/>
      <c r="Q334" s="18"/>
      <c r="R334" s="49"/>
      <c r="S334" s="19"/>
      <c r="T334" s="19"/>
      <c r="U334" s="369"/>
      <c r="V334" s="24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20.25" customHeight="1" x14ac:dyDescent="0.3">
      <c r="A335" s="35">
        <v>323</v>
      </c>
      <c r="B335" s="35">
        <v>14</v>
      </c>
      <c r="C335" s="36" t="s">
        <v>2078</v>
      </c>
      <c r="D335" s="36" t="s">
        <v>731</v>
      </c>
      <c r="E335" s="36" t="s">
        <v>2079</v>
      </c>
      <c r="F335" s="37">
        <v>33429685246</v>
      </c>
      <c r="G335" s="36" t="s">
        <v>2080</v>
      </c>
      <c r="H335" s="66" t="s">
        <v>4772</v>
      </c>
      <c r="I335" s="36" t="s">
        <v>145</v>
      </c>
      <c r="J335" s="36" t="s">
        <v>834</v>
      </c>
      <c r="K335" s="39">
        <v>7</v>
      </c>
      <c r="L335" s="40" t="s">
        <v>2081</v>
      </c>
      <c r="M335" s="36" t="s">
        <v>2082</v>
      </c>
      <c r="N335" s="91"/>
      <c r="O335" s="92"/>
      <c r="P335" s="18"/>
      <c r="Q335" s="18"/>
      <c r="R335" s="49"/>
      <c r="S335" s="19"/>
      <c r="T335" s="19"/>
      <c r="U335" s="369"/>
      <c r="V335" s="24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20.25" customHeight="1" x14ac:dyDescent="0.3">
      <c r="A336" s="198">
        <v>324</v>
      </c>
      <c r="B336" s="35">
        <v>15</v>
      </c>
      <c r="C336" s="36" t="s">
        <v>2083</v>
      </c>
      <c r="D336" s="36" t="s">
        <v>2084</v>
      </c>
      <c r="E336" s="36" t="s">
        <v>2085</v>
      </c>
      <c r="F336" s="37">
        <v>71837781429</v>
      </c>
      <c r="G336" s="36" t="s">
        <v>2086</v>
      </c>
      <c r="H336" s="66" t="s">
        <v>4956</v>
      </c>
      <c r="I336" s="36" t="s">
        <v>145</v>
      </c>
      <c r="J336" s="36" t="s">
        <v>834</v>
      </c>
      <c r="K336" s="39">
        <v>5</v>
      </c>
      <c r="L336" s="40" t="s">
        <v>154</v>
      </c>
      <c r="M336" s="36" t="s">
        <v>2087</v>
      </c>
      <c r="N336" s="91"/>
      <c r="O336" s="92"/>
      <c r="P336" s="18"/>
      <c r="Q336" s="18"/>
      <c r="R336" s="49"/>
      <c r="S336" s="19"/>
      <c r="T336" s="19"/>
      <c r="U336" s="369"/>
      <c r="V336" s="24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20.25" customHeight="1" x14ac:dyDescent="0.3">
      <c r="A337" s="35">
        <v>325</v>
      </c>
      <c r="B337" s="35">
        <v>16</v>
      </c>
      <c r="C337" s="36" t="s">
        <v>2088</v>
      </c>
      <c r="D337" s="36" t="s">
        <v>2089</v>
      </c>
      <c r="E337" s="36" t="s">
        <v>2090</v>
      </c>
      <c r="F337" s="37">
        <v>39657433014</v>
      </c>
      <c r="G337" s="36" t="s">
        <v>2091</v>
      </c>
      <c r="H337" s="66" t="s">
        <v>4957</v>
      </c>
      <c r="I337" s="36" t="s">
        <v>328</v>
      </c>
      <c r="J337" s="36" t="s">
        <v>618</v>
      </c>
      <c r="K337" s="39">
        <v>3</v>
      </c>
      <c r="L337" s="40" t="s">
        <v>869</v>
      </c>
      <c r="M337" s="36" t="s">
        <v>2092</v>
      </c>
      <c r="N337" s="91"/>
      <c r="O337" s="92"/>
      <c r="P337" s="18"/>
      <c r="Q337" s="18"/>
      <c r="R337" s="93"/>
      <c r="S337" s="19"/>
      <c r="T337" s="19"/>
      <c r="U337" s="369"/>
      <c r="V337" s="2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</row>
    <row r="338" spans="1:40" ht="20.25" customHeight="1" x14ac:dyDescent="0.3">
      <c r="A338" s="198">
        <v>326</v>
      </c>
      <c r="B338" s="35">
        <v>17</v>
      </c>
      <c r="C338" s="36" t="s">
        <v>2093</v>
      </c>
      <c r="D338" s="36" t="s">
        <v>2094</v>
      </c>
      <c r="E338" s="36" t="s">
        <v>2026</v>
      </c>
      <c r="F338" s="37">
        <v>38434972997</v>
      </c>
      <c r="G338" s="36" t="s">
        <v>2095</v>
      </c>
      <c r="H338" s="66" t="s">
        <v>4958</v>
      </c>
      <c r="I338" s="36" t="s">
        <v>125</v>
      </c>
      <c r="J338" s="36" t="s">
        <v>239</v>
      </c>
      <c r="K338" s="39">
        <v>5</v>
      </c>
      <c r="L338" s="40" t="s">
        <v>2096</v>
      </c>
      <c r="M338" s="36" t="s">
        <v>2097</v>
      </c>
      <c r="N338" s="91"/>
      <c r="O338" s="97"/>
      <c r="P338" s="18"/>
      <c r="Q338" s="18"/>
      <c r="R338" s="18"/>
      <c r="S338" s="19"/>
      <c r="T338" s="19"/>
      <c r="U338" s="369"/>
      <c r="V338" s="24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20.25" customHeight="1" x14ac:dyDescent="0.3">
      <c r="A339" s="35">
        <v>327</v>
      </c>
      <c r="B339" s="35">
        <v>18</v>
      </c>
      <c r="C339" s="36" t="s">
        <v>2098</v>
      </c>
      <c r="D339" s="36" t="s">
        <v>319</v>
      </c>
      <c r="E339" s="36" t="s">
        <v>2099</v>
      </c>
      <c r="F339" s="37">
        <v>77224465704</v>
      </c>
      <c r="G339" s="36" t="s">
        <v>2100</v>
      </c>
      <c r="H339" s="66" t="s">
        <v>4959</v>
      </c>
      <c r="I339" s="36" t="s">
        <v>145</v>
      </c>
      <c r="J339" s="36" t="s">
        <v>17</v>
      </c>
      <c r="K339" s="39"/>
      <c r="L339" s="40" t="s">
        <v>2101</v>
      </c>
      <c r="M339" s="36" t="s">
        <v>2102</v>
      </c>
      <c r="N339" s="102"/>
      <c r="O339" s="148"/>
      <c r="P339" s="18"/>
      <c r="Q339" s="18"/>
      <c r="R339" s="18"/>
      <c r="S339" s="19"/>
      <c r="T339" s="19"/>
      <c r="U339" s="369"/>
      <c r="V339" s="24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20.25" customHeight="1" x14ac:dyDescent="0.3">
      <c r="A340" s="198">
        <v>328</v>
      </c>
      <c r="B340" s="35">
        <v>19</v>
      </c>
      <c r="C340" s="36" t="s">
        <v>2103</v>
      </c>
      <c r="D340" s="36" t="s">
        <v>581</v>
      </c>
      <c r="E340" s="36" t="s">
        <v>2104</v>
      </c>
      <c r="F340" s="37">
        <v>77330615924</v>
      </c>
      <c r="G340" s="36" t="s">
        <v>2105</v>
      </c>
      <c r="H340" s="103" t="s">
        <v>2106</v>
      </c>
      <c r="I340" s="73" t="s">
        <v>263</v>
      </c>
      <c r="J340" s="162" t="s">
        <v>264</v>
      </c>
      <c r="K340" s="39">
        <v>5</v>
      </c>
      <c r="L340" s="40" t="s">
        <v>2107</v>
      </c>
      <c r="M340" s="36" t="s">
        <v>2108</v>
      </c>
      <c r="N340" s="202"/>
      <c r="O340" s="105"/>
      <c r="P340" s="18"/>
      <c r="Q340" s="18"/>
      <c r="R340" s="18"/>
      <c r="S340" s="19"/>
      <c r="T340" s="19"/>
      <c r="U340" s="372"/>
      <c r="V340" s="208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39.75" customHeight="1" x14ac:dyDescent="0.3">
      <c r="A341" s="35"/>
      <c r="B341" s="35"/>
      <c r="C341" s="377" t="s">
        <v>2109</v>
      </c>
      <c r="D341" s="37"/>
      <c r="E341" s="37"/>
      <c r="F341" s="37"/>
      <c r="G341" s="37"/>
      <c r="H341" s="88"/>
      <c r="I341" s="16"/>
      <c r="J341" s="13"/>
      <c r="K341" s="39"/>
      <c r="L341" s="14"/>
      <c r="M341" s="37"/>
      <c r="N341" s="94"/>
      <c r="O341" s="16"/>
      <c r="P341" s="18"/>
      <c r="Q341" s="18"/>
      <c r="R341" s="18"/>
      <c r="S341" s="19"/>
      <c r="T341" s="19"/>
      <c r="U341" s="370"/>
      <c r="V341" s="26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9.5" customHeight="1" x14ac:dyDescent="0.3">
      <c r="A342" s="35">
        <v>329</v>
      </c>
      <c r="B342" s="35">
        <v>1</v>
      </c>
      <c r="C342" s="367" t="s">
        <v>2110</v>
      </c>
      <c r="D342" s="36" t="s">
        <v>2111</v>
      </c>
      <c r="E342" s="36" t="s">
        <v>2112</v>
      </c>
      <c r="F342" s="37">
        <v>44040115188</v>
      </c>
      <c r="G342" s="36" t="s">
        <v>2113</v>
      </c>
      <c r="H342" s="38" t="s">
        <v>2114</v>
      </c>
      <c r="I342" s="36" t="s">
        <v>103</v>
      </c>
      <c r="J342" s="36" t="s">
        <v>104</v>
      </c>
      <c r="K342" s="39">
        <v>10</v>
      </c>
      <c r="L342" s="40" t="s">
        <v>53</v>
      </c>
      <c r="M342" s="36" t="s">
        <v>2115</v>
      </c>
      <c r="N342" s="100"/>
      <c r="O342" s="92"/>
      <c r="P342" s="71"/>
      <c r="Q342" s="71"/>
      <c r="R342" s="71"/>
      <c r="S342" s="19"/>
      <c r="T342" s="19"/>
      <c r="U342" s="371"/>
      <c r="V342" s="37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9.5" customHeight="1" x14ac:dyDescent="0.3">
      <c r="A343" s="35">
        <v>330</v>
      </c>
      <c r="B343" s="35">
        <v>2</v>
      </c>
      <c r="C343" s="367" t="s">
        <v>2116</v>
      </c>
      <c r="D343" s="36" t="s">
        <v>2117</v>
      </c>
      <c r="E343" s="36" t="s">
        <v>2118</v>
      </c>
      <c r="F343" s="37">
        <v>69829774655</v>
      </c>
      <c r="G343" s="36" t="s">
        <v>2119</v>
      </c>
      <c r="H343" s="38" t="s">
        <v>2120</v>
      </c>
      <c r="I343" s="36" t="s">
        <v>478</v>
      </c>
      <c r="J343" s="36" t="s">
        <v>449</v>
      </c>
      <c r="K343" s="39">
        <v>5</v>
      </c>
      <c r="L343" s="40" t="s">
        <v>1041</v>
      </c>
      <c r="M343" s="36" t="s">
        <v>2121</v>
      </c>
      <c r="N343" s="156"/>
      <c r="O343" s="61"/>
      <c r="P343" s="18"/>
      <c r="Q343" s="18"/>
      <c r="R343" s="18"/>
      <c r="S343" s="19"/>
      <c r="T343" s="19"/>
      <c r="U343" s="364"/>
      <c r="V343" s="20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9.5" customHeight="1" x14ac:dyDescent="0.3">
      <c r="A344" s="35">
        <v>331</v>
      </c>
      <c r="B344" s="35">
        <v>3</v>
      </c>
      <c r="C344" s="367" t="s">
        <v>2122</v>
      </c>
      <c r="D344" s="36" t="s">
        <v>2123</v>
      </c>
      <c r="E344" s="36" t="s">
        <v>2124</v>
      </c>
      <c r="F344" s="37">
        <v>15192899753</v>
      </c>
      <c r="G344" s="36" t="s">
        <v>2125</v>
      </c>
      <c r="H344" s="46" t="s">
        <v>2126</v>
      </c>
      <c r="I344" s="36" t="s">
        <v>87</v>
      </c>
      <c r="J344" s="36" t="s">
        <v>1604</v>
      </c>
      <c r="K344" s="39">
        <v>10</v>
      </c>
      <c r="L344" s="40" t="s">
        <v>89</v>
      </c>
      <c r="M344" s="36" t="s">
        <v>2127</v>
      </c>
      <c r="N344" s="156"/>
      <c r="O344" s="61"/>
      <c r="P344" s="18"/>
      <c r="Q344" s="18"/>
      <c r="R344" s="18"/>
      <c r="S344" s="19"/>
      <c r="T344" s="19"/>
      <c r="U344" s="373"/>
      <c r="V344" s="209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9.5" customHeight="1" x14ac:dyDescent="0.3">
      <c r="A345" s="35">
        <v>332</v>
      </c>
      <c r="B345" s="35">
        <v>4</v>
      </c>
      <c r="C345" s="367" t="s">
        <v>2128</v>
      </c>
      <c r="D345" s="36" t="s">
        <v>2129</v>
      </c>
      <c r="E345" s="36" t="s">
        <v>2130</v>
      </c>
      <c r="F345" s="37">
        <v>10071462797</v>
      </c>
      <c r="G345" s="36" t="s">
        <v>2131</v>
      </c>
      <c r="H345" s="38" t="s">
        <v>2132</v>
      </c>
      <c r="I345" s="36" t="s">
        <v>376</v>
      </c>
      <c r="J345" s="36" t="s">
        <v>449</v>
      </c>
      <c r="K345" s="39">
        <v>3</v>
      </c>
      <c r="L345" s="40" t="s">
        <v>18</v>
      </c>
      <c r="M345" s="36" t="s">
        <v>2133</v>
      </c>
      <c r="N345" s="96"/>
      <c r="O345" s="154"/>
      <c r="P345" s="18"/>
      <c r="Q345" s="18"/>
      <c r="R345" s="18"/>
      <c r="S345" s="19"/>
      <c r="T345" s="19"/>
      <c r="U345" s="369"/>
      <c r="V345" s="24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9.5" customHeight="1" x14ac:dyDescent="0.3">
      <c r="A346" s="35">
        <v>333</v>
      </c>
      <c r="B346" s="35">
        <v>5</v>
      </c>
      <c r="C346" s="367" t="s">
        <v>2134</v>
      </c>
      <c r="D346" s="36" t="s">
        <v>637</v>
      </c>
      <c r="E346" s="36" t="s">
        <v>2135</v>
      </c>
      <c r="F346" s="37">
        <v>81180976131</v>
      </c>
      <c r="G346" s="36" t="s">
        <v>2136</v>
      </c>
      <c r="H346" s="38" t="s">
        <v>2137</v>
      </c>
      <c r="I346" s="36" t="s">
        <v>2138</v>
      </c>
      <c r="J346" s="36"/>
      <c r="K346" s="39"/>
      <c r="L346" s="40" t="s">
        <v>912</v>
      </c>
      <c r="M346" s="36" t="s">
        <v>2139</v>
      </c>
      <c r="N346" s="96"/>
      <c r="O346" s="90"/>
      <c r="P346" s="18"/>
      <c r="Q346" s="18"/>
      <c r="R346" s="18"/>
      <c r="S346" s="19"/>
      <c r="T346" s="19"/>
      <c r="U346" s="369"/>
      <c r="V346" s="24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20.25" customHeight="1" x14ac:dyDescent="0.3">
      <c r="A347" s="35">
        <v>334</v>
      </c>
      <c r="B347" s="35">
        <v>6</v>
      </c>
      <c r="C347" s="36" t="s">
        <v>2140</v>
      </c>
      <c r="D347" s="36" t="s">
        <v>2141</v>
      </c>
      <c r="E347" s="36" t="s">
        <v>2142</v>
      </c>
      <c r="F347" s="37">
        <v>76806869298</v>
      </c>
      <c r="G347" s="36" t="s">
        <v>2143</v>
      </c>
      <c r="H347" s="66" t="s">
        <v>2144</v>
      </c>
      <c r="I347" s="36" t="s">
        <v>145</v>
      </c>
      <c r="J347" s="36" t="s">
        <v>2145</v>
      </c>
      <c r="K347" s="39">
        <v>6</v>
      </c>
      <c r="L347" s="40" t="s">
        <v>18</v>
      </c>
      <c r="M347" s="36" t="s">
        <v>2146</v>
      </c>
      <c r="N347" s="91"/>
      <c r="O347" s="92"/>
      <c r="P347" s="18"/>
      <c r="Q347" s="18"/>
      <c r="R347" s="49"/>
      <c r="S347" s="19"/>
      <c r="T347" s="19"/>
      <c r="U347" s="369"/>
      <c r="V347" s="24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20.25" customHeight="1" x14ac:dyDescent="0.3">
      <c r="A348" s="35">
        <v>335</v>
      </c>
      <c r="B348" s="35">
        <v>7</v>
      </c>
      <c r="C348" s="61" t="s">
        <v>1480</v>
      </c>
      <c r="D348" s="61" t="s">
        <v>2147</v>
      </c>
      <c r="E348" s="61" t="s">
        <v>2148</v>
      </c>
      <c r="F348" s="154">
        <v>72856456629</v>
      </c>
      <c r="G348" s="53" t="s">
        <v>2149</v>
      </c>
      <c r="H348" s="210" t="s">
        <v>2150</v>
      </c>
      <c r="I348" s="61" t="s">
        <v>87</v>
      </c>
      <c r="J348" s="61" t="s">
        <v>1604</v>
      </c>
      <c r="K348" s="187">
        <v>7</v>
      </c>
      <c r="L348" s="211" t="s">
        <v>89</v>
      </c>
      <c r="M348" s="61" t="s">
        <v>2151</v>
      </c>
      <c r="N348" s="156"/>
      <c r="O348" s="61"/>
      <c r="R348" s="212"/>
      <c r="S348" s="19"/>
      <c r="T348" s="19"/>
      <c r="U348" s="358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20.25" customHeight="1" x14ac:dyDescent="0.3">
      <c r="A349" s="35">
        <v>336</v>
      </c>
      <c r="B349" s="35">
        <v>8</v>
      </c>
      <c r="C349" s="53" t="s">
        <v>204</v>
      </c>
      <c r="D349" s="53" t="s">
        <v>2152</v>
      </c>
      <c r="E349" s="53" t="s">
        <v>2153</v>
      </c>
      <c r="F349" s="213" t="s">
        <v>2154</v>
      </c>
      <c r="G349" s="53" t="s">
        <v>2155</v>
      </c>
      <c r="H349" s="176" t="s">
        <v>2156</v>
      </c>
      <c r="I349" s="53" t="s">
        <v>145</v>
      </c>
      <c r="J349" s="53" t="s">
        <v>427</v>
      </c>
      <c r="K349" s="187">
        <v>4</v>
      </c>
      <c r="L349" s="214" t="s">
        <v>18</v>
      </c>
      <c r="M349" s="53" t="s">
        <v>2157</v>
      </c>
      <c r="N349" s="102"/>
      <c r="O349" s="215"/>
      <c r="P349" s="216"/>
      <c r="Q349" s="217"/>
      <c r="R349" s="214"/>
      <c r="S349" s="218"/>
      <c r="T349" s="218"/>
      <c r="U349" s="374"/>
      <c r="V349" s="217"/>
      <c r="W349" s="217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spans="1:40" ht="20.25" customHeight="1" x14ac:dyDescent="0.3">
      <c r="A350" s="35">
        <v>337</v>
      </c>
      <c r="B350" s="35">
        <v>9</v>
      </c>
      <c r="C350" s="36" t="s">
        <v>2158</v>
      </c>
      <c r="D350" s="36" t="s">
        <v>530</v>
      </c>
      <c r="E350" s="36" t="s">
        <v>2159</v>
      </c>
      <c r="F350" s="37">
        <v>18173968246</v>
      </c>
      <c r="G350" s="36" t="s">
        <v>2160</v>
      </c>
      <c r="H350" s="38" t="s">
        <v>2161</v>
      </c>
      <c r="I350" s="36" t="s">
        <v>168</v>
      </c>
      <c r="J350" s="36" t="s">
        <v>256</v>
      </c>
      <c r="K350" s="39">
        <v>5</v>
      </c>
      <c r="L350" s="40" t="s">
        <v>1041</v>
      </c>
      <c r="M350" s="36" t="s">
        <v>2162</v>
      </c>
      <c r="N350" s="100"/>
      <c r="O350" s="154"/>
      <c r="P350" s="18"/>
      <c r="Q350" s="18"/>
      <c r="R350" s="18"/>
      <c r="S350" s="19"/>
      <c r="T350" s="19"/>
      <c r="U350" s="369"/>
      <c r="V350" s="24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20.25" customHeight="1" x14ac:dyDescent="0.3">
      <c r="A351" s="35">
        <v>338</v>
      </c>
      <c r="B351" s="35">
        <v>10</v>
      </c>
      <c r="C351" s="36" t="s">
        <v>2163</v>
      </c>
      <c r="D351" s="36" t="s">
        <v>2164</v>
      </c>
      <c r="E351" s="36" t="s">
        <v>2165</v>
      </c>
      <c r="F351" s="37">
        <v>66604281111</v>
      </c>
      <c r="G351" s="36" t="s">
        <v>2166</v>
      </c>
      <c r="H351" s="38" t="s">
        <v>2167</v>
      </c>
      <c r="I351" s="36" t="s">
        <v>125</v>
      </c>
      <c r="J351" s="36" t="s">
        <v>1103</v>
      </c>
      <c r="K351" s="39">
        <v>5</v>
      </c>
      <c r="L351" s="40" t="s">
        <v>127</v>
      </c>
      <c r="M351" s="36" t="s">
        <v>2168</v>
      </c>
      <c r="N351" s="91"/>
      <c r="O351" s="92"/>
      <c r="P351" s="18"/>
      <c r="Q351" s="18"/>
      <c r="R351" s="18"/>
      <c r="S351" s="19"/>
      <c r="T351" s="19"/>
      <c r="U351" s="369"/>
      <c r="V351" s="2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</row>
    <row r="352" spans="1:40" ht="20.25" customHeight="1" x14ac:dyDescent="0.3">
      <c r="A352" s="35">
        <v>339</v>
      </c>
      <c r="B352" s="35">
        <v>11</v>
      </c>
      <c r="C352" s="36" t="s">
        <v>2169</v>
      </c>
      <c r="D352" s="36" t="s">
        <v>2170</v>
      </c>
      <c r="E352" s="36" t="s">
        <v>2171</v>
      </c>
      <c r="F352" s="52">
        <v>70972855411</v>
      </c>
      <c r="G352" s="36" t="s">
        <v>2172</v>
      </c>
      <c r="H352" s="219" t="s">
        <v>2173</v>
      </c>
      <c r="I352" s="36" t="s">
        <v>60</v>
      </c>
      <c r="J352" s="36" t="s">
        <v>97</v>
      </c>
      <c r="K352" s="39">
        <v>3</v>
      </c>
      <c r="L352" s="40" t="s">
        <v>521</v>
      </c>
      <c r="M352" s="36" t="s">
        <v>2174</v>
      </c>
      <c r="N352" s="100"/>
      <c r="O352" s="154"/>
      <c r="P352" s="18"/>
      <c r="Q352" s="18"/>
      <c r="R352" s="18"/>
      <c r="S352" s="19"/>
      <c r="T352" s="19"/>
      <c r="U352" s="369"/>
      <c r="V352" s="24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20.25" customHeight="1" x14ac:dyDescent="0.3">
      <c r="A353" s="35">
        <v>340</v>
      </c>
      <c r="B353" s="35">
        <v>12</v>
      </c>
      <c r="C353" s="36" t="s">
        <v>962</v>
      </c>
      <c r="D353" s="36" t="s">
        <v>2175</v>
      </c>
      <c r="E353" s="36" t="s">
        <v>2176</v>
      </c>
      <c r="F353" s="154">
        <v>58790090389</v>
      </c>
      <c r="G353" s="36" t="s">
        <v>2177</v>
      </c>
      <c r="H353" s="103" t="s">
        <v>2178</v>
      </c>
      <c r="I353" s="36" t="s">
        <v>263</v>
      </c>
      <c r="J353" s="36" t="s">
        <v>2179</v>
      </c>
      <c r="K353" s="39">
        <v>9</v>
      </c>
      <c r="L353" s="40" t="s">
        <v>436</v>
      </c>
      <c r="M353" s="36" t="s">
        <v>2180</v>
      </c>
      <c r="N353" s="100"/>
      <c r="O353" s="154"/>
      <c r="P353" s="18"/>
      <c r="Q353" s="18"/>
      <c r="R353" s="18"/>
      <c r="S353" s="19"/>
      <c r="T353" s="19"/>
      <c r="U353" s="369"/>
      <c r="V353" s="24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20.25" customHeight="1" x14ac:dyDescent="0.3">
      <c r="A354" s="35">
        <v>341</v>
      </c>
      <c r="B354" s="35">
        <v>13</v>
      </c>
      <c r="C354" s="36" t="s">
        <v>2181</v>
      </c>
      <c r="D354" s="36" t="s">
        <v>2182</v>
      </c>
      <c r="E354" s="36" t="s">
        <v>2183</v>
      </c>
      <c r="F354" s="37">
        <v>23293484516</v>
      </c>
      <c r="G354" s="36" t="s">
        <v>2184</v>
      </c>
      <c r="H354" s="66" t="s">
        <v>2185</v>
      </c>
      <c r="I354" s="36" t="s">
        <v>2186</v>
      </c>
      <c r="J354" s="36" t="s">
        <v>189</v>
      </c>
      <c r="K354" s="39">
        <v>2</v>
      </c>
      <c r="L354" s="40" t="s">
        <v>105</v>
      </c>
      <c r="M354" s="36" t="s">
        <v>2187</v>
      </c>
      <c r="N354" s="91"/>
      <c r="O354" s="154"/>
      <c r="P354" s="18"/>
      <c r="Q354" s="18"/>
      <c r="R354" s="18"/>
      <c r="S354" s="19"/>
      <c r="T354" s="19"/>
      <c r="U354" s="369"/>
      <c r="V354" s="24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20.25" customHeight="1" x14ac:dyDescent="0.3">
      <c r="A355" s="35">
        <v>342</v>
      </c>
      <c r="B355" s="35">
        <v>14</v>
      </c>
      <c r="C355" s="36" t="s">
        <v>2188</v>
      </c>
      <c r="D355" s="36" t="s">
        <v>2189</v>
      </c>
      <c r="E355" s="36" t="s">
        <v>2190</v>
      </c>
      <c r="F355" s="37">
        <v>72589723788</v>
      </c>
      <c r="G355" s="36" t="s">
        <v>2191</v>
      </c>
      <c r="H355" s="66" t="s">
        <v>2192</v>
      </c>
      <c r="I355" s="36" t="s">
        <v>125</v>
      </c>
      <c r="J355" s="36" t="s">
        <v>887</v>
      </c>
      <c r="K355" s="39">
        <v>6</v>
      </c>
      <c r="L355" s="40" t="s">
        <v>105</v>
      </c>
      <c r="M355" s="61" t="s">
        <v>2193</v>
      </c>
      <c r="N355" s="102"/>
      <c r="O355" s="92"/>
      <c r="P355" s="220"/>
      <c r="Q355" s="18"/>
      <c r="R355" s="49"/>
      <c r="S355" s="19"/>
      <c r="T355" s="19"/>
      <c r="U355" s="369"/>
      <c r="V355" s="24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20.25" customHeight="1" x14ac:dyDescent="0.3">
      <c r="A356" s="35">
        <v>343</v>
      </c>
      <c r="B356" s="35">
        <v>15</v>
      </c>
      <c r="C356" s="36" t="s">
        <v>2194</v>
      </c>
      <c r="D356" s="53" t="s">
        <v>157</v>
      </c>
      <c r="E356" s="53" t="s">
        <v>2195</v>
      </c>
      <c r="F356" s="52">
        <v>75243596115</v>
      </c>
      <c r="G356" s="53" t="s">
        <v>2196</v>
      </c>
      <c r="H356" s="58" t="s">
        <v>2197</v>
      </c>
      <c r="I356" s="221">
        <v>2020</v>
      </c>
      <c r="J356" s="53" t="s">
        <v>2198</v>
      </c>
      <c r="K356" s="39"/>
      <c r="L356" s="40" t="s">
        <v>856</v>
      </c>
      <c r="M356" s="61" t="s">
        <v>2199</v>
      </c>
      <c r="N356" s="156"/>
      <c r="O356" s="92"/>
      <c r="P356" s="222"/>
      <c r="Q356" s="18"/>
      <c r="R356" s="18"/>
      <c r="S356" s="19"/>
      <c r="T356" s="19"/>
      <c r="U356" s="369"/>
      <c r="V356" s="24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20.25" customHeight="1" x14ac:dyDescent="0.3">
      <c r="A357" s="35">
        <v>344</v>
      </c>
      <c r="B357" s="35">
        <v>16</v>
      </c>
      <c r="C357" s="36" t="s">
        <v>2200</v>
      </c>
      <c r="D357" s="53" t="s">
        <v>2201</v>
      </c>
      <c r="E357" s="53" t="s">
        <v>2202</v>
      </c>
      <c r="F357" s="52">
        <v>80542343720</v>
      </c>
      <c r="G357" s="53" t="s">
        <v>2203</v>
      </c>
      <c r="H357" s="155" t="s">
        <v>2204</v>
      </c>
      <c r="I357" s="221">
        <v>2025</v>
      </c>
      <c r="J357" s="53" t="s">
        <v>414</v>
      </c>
      <c r="K357" s="39">
        <v>3</v>
      </c>
      <c r="L357" s="40" t="s">
        <v>400</v>
      </c>
      <c r="M357" s="61" t="s">
        <v>2205</v>
      </c>
      <c r="N357" s="156"/>
      <c r="O357" s="92"/>
      <c r="P357" s="222"/>
      <c r="Q357" s="18"/>
      <c r="R357" s="18"/>
      <c r="S357" s="19"/>
      <c r="T357" s="19"/>
      <c r="U357" s="369"/>
      <c r="V357" s="24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20.25" customHeight="1" x14ac:dyDescent="0.3">
      <c r="A358" s="35">
        <v>345</v>
      </c>
      <c r="B358" s="35">
        <v>17</v>
      </c>
      <c r="C358" s="36" t="s">
        <v>2206</v>
      </c>
      <c r="D358" s="36" t="s">
        <v>2207</v>
      </c>
      <c r="E358" s="36" t="s">
        <v>2208</v>
      </c>
      <c r="F358" s="37">
        <v>83083170949</v>
      </c>
      <c r="G358" s="36" t="s">
        <v>2209</v>
      </c>
      <c r="H358" s="66" t="s">
        <v>2210</v>
      </c>
      <c r="I358" s="36" t="s">
        <v>125</v>
      </c>
      <c r="J358" s="36" t="s">
        <v>887</v>
      </c>
      <c r="K358" s="39">
        <v>5</v>
      </c>
      <c r="L358" s="40" t="s">
        <v>105</v>
      </c>
      <c r="M358" s="36" t="s">
        <v>2211</v>
      </c>
      <c r="N358" s="100"/>
      <c r="O358" s="92"/>
      <c r="P358" s="222"/>
      <c r="Q358" s="18"/>
      <c r="R358" s="18"/>
      <c r="S358" s="19"/>
      <c r="T358" s="19"/>
      <c r="U358" s="369"/>
      <c r="V358" s="24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39.75" customHeight="1" x14ac:dyDescent="0.3">
      <c r="A359" s="35"/>
      <c r="B359" s="35"/>
      <c r="C359" s="377" t="s">
        <v>2212</v>
      </c>
      <c r="D359" s="37"/>
      <c r="E359" s="37"/>
      <c r="F359" s="37"/>
      <c r="G359" s="122"/>
      <c r="H359" s="223"/>
      <c r="I359" s="16"/>
      <c r="J359" s="13"/>
      <c r="K359" s="39"/>
      <c r="L359" s="14"/>
      <c r="M359" s="37"/>
      <c r="N359" s="110"/>
      <c r="O359" s="32"/>
      <c r="P359" s="18"/>
      <c r="Q359" s="18"/>
      <c r="R359" s="18"/>
      <c r="S359" s="19"/>
      <c r="T359" s="19"/>
      <c r="U359" s="369"/>
      <c r="V359" s="24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9.5" customHeight="1" x14ac:dyDescent="0.3">
      <c r="A360" s="35">
        <v>346</v>
      </c>
      <c r="B360" s="35">
        <v>1</v>
      </c>
      <c r="C360" s="367" t="s">
        <v>2213</v>
      </c>
      <c r="D360" s="36" t="s">
        <v>2214</v>
      </c>
      <c r="E360" s="36" t="s">
        <v>2215</v>
      </c>
      <c r="F360" s="224">
        <v>26168568184</v>
      </c>
      <c r="G360" s="53" t="s">
        <v>2216</v>
      </c>
      <c r="H360" s="225" t="s">
        <v>2217</v>
      </c>
      <c r="I360" s="73" t="s">
        <v>263</v>
      </c>
      <c r="J360" s="162" t="s">
        <v>1922</v>
      </c>
      <c r="K360" s="39"/>
      <c r="L360" s="40" t="s">
        <v>521</v>
      </c>
      <c r="M360" s="36" t="s">
        <v>2218</v>
      </c>
      <c r="N360" s="102"/>
      <c r="O360" s="61"/>
      <c r="P360" s="18"/>
      <c r="Q360" s="18"/>
      <c r="R360" s="18"/>
      <c r="S360" s="19"/>
      <c r="T360" s="19"/>
      <c r="U360" s="369"/>
      <c r="V360" s="24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9.5" customHeight="1" x14ac:dyDescent="0.3">
      <c r="A361" s="35">
        <v>347</v>
      </c>
      <c r="B361" s="35">
        <v>2</v>
      </c>
      <c r="C361" s="367" t="s">
        <v>2219</v>
      </c>
      <c r="D361" s="36" t="s">
        <v>1360</v>
      </c>
      <c r="E361" s="36" t="s">
        <v>2220</v>
      </c>
      <c r="F361" s="112" t="s">
        <v>2221</v>
      </c>
      <c r="G361" s="226" t="s">
        <v>2222</v>
      </c>
      <c r="H361" s="227" t="s">
        <v>2223</v>
      </c>
      <c r="I361" s="73" t="s">
        <v>69</v>
      </c>
      <c r="J361" s="162" t="s">
        <v>70</v>
      </c>
      <c r="K361" s="39">
        <v>6</v>
      </c>
      <c r="L361" s="40" t="s">
        <v>71</v>
      </c>
      <c r="M361" s="36" t="s">
        <v>2224</v>
      </c>
      <c r="N361" s="102"/>
      <c r="O361" s="61"/>
      <c r="P361" s="18"/>
      <c r="Q361" s="18"/>
      <c r="R361" s="18"/>
      <c r="S361" s="19"/>
      <c r="T361" s="19"/>
      <c r="U361" s="369"/>
      <c r="V361" s="24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9.5" customHeight="1" x14ac:dyDescent="0.3">
      <c r="A362" s="35">
        <v>348</v>
      </c>
      <c r="B362" s="35">
        <v>3</v>
      </c>
      <c r="C362" s="367" t="s">
        <v>2225</v>
      </c>
      <c r="D362" s="36" t="s">
        <v>1360</v>
      </c>
      <c r="E362" s="36" t="s">
        <v>2226</v>
      </c>
      <c r="F362" s="37">
        <v>61859307014</v>
      </c>
      <c r="G362" s="84" t="s">
        <v>2227</v>
      </c>
      <c r="H362" s="38" t="s">
        <v>4960</v>
      </c>
      <c r="I362" s="36" t="s">
        <v>478</v>
      </c>
      <c r="J362" s="36" t="s">
        <v>461</v>
      </c>
      <c r="K362" s="39">
        <v>7</v>
      </c>
      <c r="L362" s="40" t="s">
        <v>18</v>
      </c>
      <c r="M362" s="36" t="s">
        <v>2193</v>
      </c>
      <c r="N362" s="156"/>
      <c r="O362" s="61"/>
      <c r="P362" s="18"/>
      <c r="Q362" s="18"/>
      <c r="R362" s="18"/>
      <c r="S362" s="19"/>
      <c r="T362" s="19"/>
      <c r="U362" s="369"/>
      <c r="V362" s="24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9.5" customHeight="1" x14ac:dyDescent="0.3">
      <c r="A363" s="35">
        <v>349</v>
      </c>
      <c r="B363" s="35">
        <v>4</v>
      </c>
      <c r="C363" s="367" t="s">
        <v>38</v>
      </c>
      <c r="D363" s="36" t="s">
        <v>2228</v>
      </c>
      <c r="E363" s="36" t="s">
        <v>2229</v>
      </c>
      <c r="F363" s="37">
        <v>73085186710</v>
      </c>
      <c r="G363" s="36" t="s">
        <v>2230</v>
      </c>
      <c r="H363" s="38" t="str">
        <f>HYPERLINK("mailto:os-dragalic@sb.t-com.hr","os-dragalic@sb.t-com.hr")</f>
        <v>os-dragalic@sb.t-com.hr</v>
      </c>
      <c r="I363" s="36" t="s">
        <v>336</v>
      </c>
      <c r="J363" s="36" t="s">
        <v>761</v>
      </c>
      <c r="K363" s="39">
        <v>9</v>
      </c>
      <c r="L363" s="40" t="s">
        <v>27</v>
      </c>
      <c r="M363" s="36" t="s">
        <v>2231</v>
      </c>
      <c r="N363" s="102"/>
      <c r="O363" s="97"/>
      <c r="P363" s="18"/>
      <c r="Q363" s="18"/>
      <c r="R363" s="18"/>
      <c r="S363" s="19"/>
      <c r="T363" s="19"/>
      <c r="U363" s="369"/>
      <c r="V363" s="24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9.5" customHeight="1" x14ac:dyDescent="0.3">
      <c r="A364" s="35">
        <v>350</v>
      </c>
      <c r="B364" s="35">
        <v>5</v>
      </c>
      <c r="C364" s="367" t="s">
        <v>2232</v>
      </c>
      <c r="D364" s="36" t="s">
        <v>2233</v>
      </c>
      <c r="E364" s="36" t="s">
        <v>2234</v>
      </c>
      <c r="F364" s="37">
        <v>12882114211</v>
      </c>
      <c r="G364" s="36" t="s">
        <v>2235</v>
      </c>
      <c r="H364" s="38" t="s">
        <v>2236</v>
      </c>
      <c r="I364" s="36" t="s">
        <v>69</v>
      </c>
      <c r="J364" s="36" t="s">
        <v>2237</v>
      </c>
      <c r="K364" s="39">
        <v>10</v>
      </c>
      <c r="L364" s="40" t="s">
        <v>71</v>
      </c>
      <c r="M364" s="36" t="s">
        <v>2238</v>
      </c>
      <c r="N364" s="102"/>
      <c r="O364" s="90"/>
      <c r="P364" s="67"/>
      <c r="Q364" s="18"/>
      <c r="R364" s="18"/>
      <c r="S364" s="19"/>
      <c r="T364" s="19"/>
      <c r="U364" s="369"/>
      <c r="V364" s="24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9.5" customHeight="1" x14ac:dyDescent="0.3">
      <c r="A365" s="35">
        <v>351</v>
      </c>
      <c r="B365" s="35">
        <v>6</v>
      </c>
      <c r="C365" s="367" t="s">
        <v>107</v>
      </c>
      <c r="D365" s="36" t="s">
        <v>108</v>
      </c>
      <c r="E365" s="36" t="s">
        <v>2239</v>
      </c>
      <c r="F365" s="37">
        <v>58247661305</v>
      </c>
      <c r="G365" s="36" t="s">
        <v>2240</v>
      </c>
      <c r="H365" s="38" t="s">
        <v>4961</v>
      </c>
      <c r="I365" s="36" t="s">
        <v>679</v>
      </c>
      <c r="J365" s="36" t="s">
        <v>1437</v>
      </c>
      <c r="K365" s="39">
        <v>10</v>
      </c>
      <c r="L365" s="40" t="s">
        <v>18</v>
      </c>
      <c r="M365" s="36" t="s">
        <v>2241</v>
      </c>
      <c r="N365" s="91"/>
      <c r="O365" s="90"/>
      <c r="P365" s="18"/>
      <c r="Q365" s="18"/>
      <c r="R365" s="18"/>
      <c r="S365" s="19"/>
      <c r="T365" s="19"/>
      <c r="U365" s="369"/>
      <c r="V365" s="24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9.5" customHeight="1" x14ac:dyDescent="0.3">
      <c r="A366" s="35">
        <v>352</v>
      </c>
      <c r="B366" s="35">
        <v>7</v>
      </c>
      <c r="C366" s="367" t="s">
        <v>2242</v>
      </c>
      <c r="D366" s="36" t="s">
        <v>2243</v>
      </c>
      <c r="E366" s="36" t="s">
        <v>2244</v>
      </c>
      <c r="F366" s="37">
        <v>38494301642</v>
      </c>
      <c r="G366" s="36" t="s">
        <v>2245</v>
      </c>
      <c r="H366" s="38" t="s">
        <v>2246</v>
      </c>
      <c r="I366" s="36" t="s">
        <v>25</v>
      </c>
      <c r="J366" s="36" t="s">
        <v>513</v>
      </c>
      <c r="K366" s="39">
        <v>5</v>
      </c>
      <c r="L366" s="40" t="s">
        <v>2247</v>
      </c>
      <c r="M366" s="36" t="s">
        <v>2248</v>
      </c>
      <c r="N366" s="91"/>
      <c r="O366" s="154"/>
      <c r="P366" s="18"/>
      <c r="Q366" s="18"/>
      <c r="R366" s="18"/>
      <c r="S366" s="19"/>
      <c r="T366" s="19"/>
      <c r="U366" s="369"/>
      <c r="V366" s="24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20.25" customHeight="1" x14ac:dyDescent="0.3">
      <c r="A367" s="35">
        <v>353</v>
      </c>
      <c r="B367" s="35">
        <v>8</v>
      </c>
      <c r="C367" s="367" t="s">
        <v>2249</v>
      </c>
      <c r="D367" s="36" t="s">
        <v>2250</v>
      </c>
      <c r="E367" s="36" t="s">
        <v>2251</v>
      </c>
      <c r="F367" s="37">
        <v>42775638157</v>
      </c>
      <c r="G367" s="36" t="s">
        <v>2252</v>
      </c>
      <c r="H367" s="38" t="s">
        <v>4962</v>
      </c>
      <c r="I367" s="36" t="s">
        <v>118</v>
      </c>
      <c r="J367" s="36" t="s">
        <v>2253</v>
      </c>
      <c r="K367" s="39">
        <v>9</v>
      </c>
      <c r="L367" s="40" t="s">
        <v>222</v>
      </c>
      <c r="M367" s="61" t="s">
        <v>2254</v>
      </c>
      <c r="N367" s="102"/>
      <c r="O367" s="154"/>
      <c r="P367" s="18"/>
      <c r="Q367" s="18"/>
      <c r="R367" s="18"/>
      <c r="S367" s="19"/>
      <c r="T367" s="19"/>
      <c r="U367" s="369"/>
      <c r="V367" s="24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20.25" customHeight="1" x14ac:dyDescent="0.3">
      <c r="A368" s="35">
        <v>354</v>
      </c>
      <c r="B368" s="35">
        <v>9</v>
      </c>
      <c r="C368" s="367" t="s">
        <v>2255</v>
      </c>
      <c r="D368" s="36" t="s">
        <v>2256</v>
      </c>
      <c r="E368" s="36" t="s">
        <v>2257</v>
      </c>
      <c r="F368" s="37">
        <v>35438941018</v>
      </c>
      <c r="G368" s="36" t="s">
        <v>2258</v>
      </c>
      <c r="H368" s="66" t="s">
        <v>4963</v>
      </c>
      <c r="I368" s="36" t="s">
        <v>740</v>
      </c>
      <c r="J368" s="36" t="s">
        <v>1066</v>
      </c>
      <c r="K368" s="39">
        <v>10</v>
      </c>
      <c r="L368" s="40" t="s">
        <v>1010</v>
      </c>
      <c r="M368" s="36" t="s">
        <v>2259</v>
      </c>
      <c r="N368" s="100"/>
      <c r="O368" s="97"/>
      <c r="P368" s="18"/>
      <c r="Q368" s="18"/>
      <c r="R368" s="49"/>
      <c r="S368" s="19"/>
      <c r="T368" s="19"/>
      <c r="U368" s="369"/>
      <c r="V368" s="24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20.25" customHeight="1" x14ac:dyDescent="0.3">
      <c r="A369" s="35">
        <v>355</v>
      </c>
      <c r="B369" s="35">
        <v>10</v>
      </c>
      <c r="C369" s="367" t="s">
        <v>2260</v>
      </c>
      <c r="D369" s="36" t="s">
        <v>2261</v>
      </c>
      <c r="E369" s="36" t="s">
        <v>2262</v>
      </c>
      <c r="F369" s="37">
        <v>49483450672</v>
      </c>
      <c r="G369" s="36" t="s">
        <v>2263</v>
      </c>
      <c r="H369" s="103" t="s">
        <v>2264</v>
      </c>
      <c r="I369" s="36" t="s">
        <v>87</v>
      </c>
      <c r="J369" s="36" t="s">
        <v>1604</v>
      </c>
      <c r="K369" s="39">
        <v>11</v>
      </c>
      <c r="L369" s="40" t="s">
        <v>89</v>
      </c>
      <c r="M369" s="36" t="s">
        <v>2265</v>
      </c>
      <c r="N369" s="100"/>
      <c r="O369" s="154"/>
      <c r="P369" s="18"/>
      <c r="Q369" s="18"/>
      <c r="R369" s="60"/>
      <c r="S369" s="19"/>
      <c r="T369" s="19"/>
      <c r="U369" s="369"/>
      <c r="V369" s="24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20.25" customHeight="1" x14ac:dyDescent="0.3">
      <c r="A370" s="35">
        <v>356</v>
      </c>
      <c r="B370" s="35">
        <v>11</v>
      </c>
      <c r="C370" s="367" t="s">
        <v>2266</v>
      </c>
      <c r="D370" s="36" t="s">
        <v>2267</v>
      </c>
      <c r="E370" s="36" t="s">
        <v>2268</v>
      </c>
      <c r="F370" s="37">
        <v>19647346815</v>
      </c>
      <c r="G370" s="36" t="s">
        <v>2269</v>
      </c>
      <c r="H370" s="103" t="s">
        <v>2270</v>
      </c>
      <c r="I370" s="36" t="s">
        <v>87</v>
      </c>
      <c r="J370" s="36" t="s">
        <v>88</v>
      </c>
      <c r="K370" s="39">
        <v>8</v>
      </c>
      <c r="L370" s="40" t="s">
        <v>89</v>
      </c>
      <c r="M370" s="36" t="s">
        <v>2271</v>
      </c>
      <c r="N370" s="99"/>
      <c r="O370" s="154"/>
      <c r="P370" s="18"/>
      <c r="Q370" s="18"/>
      <c r="R370" s="60"/>
      <c r="S370" s="19"/>
      <c r="T370" s="19"/>
      <c r="U370" s="369"/>
      <c r="V370" s="24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20.25" customHeight="1" x14ac:dyDescent="0.3">
      <c r="A371" s="35">
        <v>357</v>
      </c>
      <c r="B371" s="35">
        <v>12</v>
      </c>
      <c r="C371" s="36" t="s">
        <v>2272</v>
      </c>
      <c r="D371" s="36" t="s">
        <v>2273</v>
      </c>
      <c r="E371" s="36" t="s">
        <v>2274</v>
      </c>
      <c r="F371" s="48" t="s">
        <v>2275</v>
      </c>
      <c r="G371" s="36" t="s">
        <v>2276</v>
      </c>
      <c r="H371" s="38" t="s">
        <v>4765</v>
      </c>
      <c r="I371" s="36" t="s">
        <v>2277</v>
      </c>
      <c r="J371" s="36" t="s">
        <v>189</v>
      </c>
      <c r="K371" s="39">
        <v>14</v>
      </c>
      <c r="L371" s="40" t="s">
        <v>18</v>
      </c>
      <c r="M371" s="36" t="s">
        <v>2278</v>
      </c>
      <c r="N371" s="100"/>
      <c r="O371" s="61"/>
      <c r="P371" s="49"/>
      <c r="Q371" s="68"/>
      <c r="R371" s="67"/>
      <c r="S371" s="19"/>
      <c r="T371" s="19"/>
      <c r="U371" s="369"/>
      <c r="V371" s="24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20.25" customHeight="1" x14ac:dyDescent="0.3">
      <c r="A372" s="35">
        <v>358</v>
      </c>
      <c r="B372" s="35">
        <v>13</v>
      </c>
      <c r="C372" s="36" t="s">
        <v>2279</v>
      </c>
      <c r="D372" s="36" t="s">
        <v>2280</v>
      </c>
      <c r="E372" s="36" t="s">
        <v>2281</v>
      </c>
      <c r="F372" s="37">
        <v>69438425850</v>
      </c>
      <c r="G372" s="36" t="s">
        <v>2282</v>
      </c>
      <c r="H372" s="103" t="s">
        <v>2283</v>
      </c>
      <c r="I372" s="36" t="s">
        <v>118</v>
      </c>
      <c r="J372" s="37"/>
      <c r="K372" s="39">
        <v>5</v>
      </c>
      <c r="L372" s="40" t="s">
        <v>18</v>
      </c>
      <c r="M372" s="61" t="s">
        <v>2284</v>
      </c>
      <c r="N372" s="102"/>
      <c r="O372" s="154"/>
      <c r="P372" s="18"/>
      <c r="Q372" s="18"/>
      <c r="R372" s="18"/>
      <c r="S372" s="19"/>
      <c r="T372" s="19"/>
      <c r="U372" s="369"/>
      <c r="V372" s="24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20.25" customHeight="1" x14ac:dyDescent="0.3">
      <c r="A373" s="35">
        <v>359</v>
      </c>
      <c r="B373" s="35">
        <v>14</v>
      </c>
      <c r="C373" s="36" t="s">
        <v>2285</v>
      </c>
      <c r="D373" s="36" t="s">
        <v>2286</v>
      </c>
      <c r="E373" s="36" t="s">
        <v>2287</v>
      </c>
      <c r="F373" s="37">
        <v>31694869861</v>
      </c>
      <c r="G373" s="36" t="s">
        <v>2288</v>
      </c>
      <c r="H373" s="66" t="s">
        <v>4964</v>
      </c>
      <c r="I373" s="36" t="s">
        <v>328</v>
      </c>
      <c r="J373" s="36" t="s">
        <v>329</v>
      </c>
      <c r="K373" s="39">
        <v>4</v>
      </c>
      <c r="L373" s="15" t="s">
        <v>2289</v>
      </c>
      <c r="M373" s="36" t="s">
        <v>2290</v>
      </c>
      <c r="N373" s="91"/>
      <c r="O373" s="92"/>
      <c r="P373" s="18"/>
      <c r="Q373" s="18"/>
      <c r="R373" s="18"/>
      <c r="S373" s="19"/>
      <c r="T373" s="19"/>
      <c r="U373" s="369"/>
      <c r="V373" s="24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20.25" customHeight="1" x14ac:dyDescent="0.3">
      <c r="A374" s="35">
        <v>360</v>
      </c>
      <c r="B374" s="35">
        <v>15</v>
      </c>
      <c r="C374" s="36" t="s">
        <v>2291</v>
      </c>
      <c r="D374" s="36" t="s">
        <v>2292</v>
      </c>
      <c r="E374" s="36" t="s">
        <v>2293</v>
      </c>
      <c r="F374" s="154">
        <v>55766165731</v>
      </c>
      <c r="G374" s="61" t="s">
        <v>2294</v>
      </c>
      <c r="H374" s="58" t="str">
        <f>HYPERLINK("mailto:ured@os-hbadalic-sb.skole.hr","ured@os-hbadalic-sb.skole.hr")</f>
        <v>ured@os-hbadalic-sb.skole.hr</v>
      </c>
      <c r="I374" s="36" t="s">
        <v>336</v>
      </c>
      <c r="J374" s="36" t="s">
        <v>1651</v>
      </c>
      <c r="K374" s="39"/>
      <c r="L374" s="15" t="s">
        <v>2295</v>
      </c>
      <c r="M374" s="61" t="s">
        <v>2296</v>
      </c>
      <c r="N374" s="102"/>
      <c r="O374" s="61"/>
      <c r="P374" s="18"/>
      <c r="Q374" s="18"/>
      <c r="R374" s="18"/>
      <c r="S374" s="19"/>
      <c r="T374" s="19"/>
      <c r="U374" s="369"/>
      <c r="V374" s="24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20.25" customHeight="1" x14ac:dyDescent="0.3">
      <c r="A375" s="35">
        <v>361</v>
      </c>
      <c r="B375" s="35">
        <v>16</v>
      </c>
      <c r="C375" s="36" t="s">
        <v>2297</v>
      </c>
      <c r="D375" s="36" t="s">
        <v>2298</v>
      </c>
      <c r="E375" s="36" t="s">
        <v>2299</v>
      </c>
      <c r="F375" s="37">
        <v>32090774893</v>
      </c>
      <c r="G375" s="36" t="s">
        <v>2300</v>
      </c>
      <c r="H375" s="66" t="s">
        <v>4965</v>
      </c>
      <c r="I375" s="36" t="s">
        <v>247</v>
      </c>
      <c r="J375" s="36" t="s">
        <v>1490</v>
      </c>
      <c r="K375" s="39">
        <v>4</v>
      </c>
      <c r="L375" s="40" t="s">
        <v>18</v>
      </c>
      <c r="M375" s="61" t="s">
        <v>2301</v>
      </c>
      <c r="N375" s="96"/>
      <c r="O375" s="61"/>
      <c r="P375" s="18"/>
      <c r="Q375" s="18"/>
      <c r="R375" s="18"/>
      <c r="S375" s="19"/>
      <c r="T375" s="19"/>
      <c r="U375" s="369"/>
      <c r="V375" s="24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20.25" customHeight="1" x14ac:dyDescent="0.3">
      <c r="A376" s="35">
        <v>362</v>
      </c>
      <c r="B376" s="35">
        <v>17</v>
      </c>
      <c r="C376" s="36" t="s">
        <v>2302</v>
      </c>
      <c r="D376" s="36" t="s">
        <v>2303</v>
      </c>
      <c r="E376" s="36" t="s">
        <v>2304</v>
      </c>
      <c r="F376" s="48" t="s">
        <v>2305</v>
      </c>
      <c r="G376" s="36" t="s">
        <v>2306</v>
      </c>
      <c r="H376" s="104" t="s">
        <v>2307</v>
      </c>
      <c r="I376" s="36" t="s">
        <v>263</v>
      </c>
      <c r="J376" s="36" t="s">
        <v>2179</v>
      </c>
      <c r="K376" s="39">
        <v>4</v>
      </c>
      <c r="L376" s="40" t="s">
        <v>521</v>
      </c>
      <c r="M376" s="148" t="s">
        <v>2308</v>
      </c>
      <c r="N376" s="228"/>
      <c r="O376" s="148"/>
      <c r="P376" s="18"/>
      <c r="Q376" s="18"/>
      <c r="R376" s="18"/>
      <c r="S376" s="19"/>
      <c r="T376" s="19"/>
      <c r="U376" s="369"/>
      <c r="V376" s="24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20.25" customHeight="1" x14ac:dyDescent="0.3">
      <c r="A377" s="35">
        <v>363</v>
      </c>
      <c r="B377" s="35">
        <v>18</v>
      </c>
      <c r="C377" s="36" t="s">
        <v>2309</v>
      </c>
      <c r="D377" s="36" t="s">
        <v>2310</v>
      </c>
      <c r="E377" s="36" t="s">
        <v>2311</v>
      </c>
      <c r="F377" s="37">
        <v>73244859334</v>
      </c>
      <c r="G377" s="36" t="s">
        <v>2312</v>
      </c>
      <c r="H377" s="103" t="s">
        <v>2313</v>
      </c>
      <c r="I377" s="36" t="s">
        <v>69</v>
      </c>
      <c r="J377" s="37" t="s">
        <v>80</v>
      </c>
      <c r="K377" s="39">
        <v>5</v>
      </c>
      <c r="L377" s="15" t="s">
        <v>1946</v>
      </c>
      <c r="M377" s="36" t="s">
        <v>2314</v>
      </c>
      <c r="N377" s="91"/>
      <c r="O377" s="92"/>
      <c r="P377" s="18"/>
      <c r="Q377" s="18"/>
      <c r="R377" s="18"/>
      <c r="S377" s="19"/>
      <c r="T377" s="19"/>
      <c r="U377" s="369"/>
      <c r="V377" s="24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20.25" customHeight="1" x14ac:dyDescent="0.3">
      <c r="A378" s="35">
        <v>364</v>
      </c>
      <c r="B378" s="35">
        <v>19</v>
      </c>
      <c r="C378" s="36" t="s">
        <v>2315</v>
      </c>
      <c r="D378" s="36" t="s">
        <v>2316</v>
      </c>
      <c r="E378" s="36" t="s">
        <v>2317</v>
      </c>
      <c r="F378" s="37">
        <v>64838086978</v>
      </c>
      <c r="G378" s="36" t="s">
        <v>2318</v>
      </c>
      <c r="H378" s="66" t="s">
        <v>4966</v>
      </c>
      <c r="I378" s="36" t="s">
        <v>328</v>
      </c>
      <c r="J378" s="37" t="s">
        <v>485</v>
      </c>
      <c r="K378" s="39">
        <v>7</v>
      </c>
      <c r="L378" s="15" t="s">
        <v>1720</v>
      </c>
      <c r="M378" s="36" t="s">
        <v>2319</v>
      </c>
      <c r="N378" s="99"/>
      <c r="O378" s="61"/>
      <c r="P378" s="18"/>
      <c r="Q378" s="18"/>
      <c r="R378" s="18"/>
      <c r="S378" s="19"/>
      <c r="T378" s="19"/>
      <c r="U378" s="369"/>
      <c r="V378" s="24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20.25" customHeight="1" x14ac:dyDescent="0.3">
      <c r="A379" s="35">
        <v>365</v>
      </c>
      <c r="B379" s="35">
        <v>20</v>
      </c>
      <c r="C379" s="36" t="s">
        <v>2320</v>
      </c>
      <c r="D379" s="36" t="s">
        <v>2321</v>
      </c>
      <c r="E379" s="36" t="s">
        <v>2322</v>
      </c>
      <c r="F379" s="37">
        <v>46753125414</v>
      </c>
      <c r="G379" s="36" t="s">
        <v>2323</v>
      </c>
      <c r="H379" s="66" t="s">
        <v>4967</v>
      </c>
      <c r="I379" s="36" t="s">
        <v>829</v>
      </c>
      <c r="J379" s="36" t="s">
        <v>1569</v>
      </c>
      <c r="K379" s="39">
        <v>5</v>
      </c>
      <c r="L379" s="40" t="s">
        <v>18</v>
      </c>
      <c r="M379" s="36" t="s">
        <v>2324</v>
      </c>
      <c r="N379" s="229"/>
      <c r="O379" s="201"/>
      <c r="P379" s="18"/>
      <c r="Q379" s="18"/>
      <c r="R379" s="18"/>
      <c r="S379" s="19"/>
      <c r="T379" s="19"/>
      <c r="U379" s="369"/>
      <c r="V379" s="24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20.25" customHeight="1" x14ac:dyDescent="0.3">
      <c r="A380" s="35">
        <v>366</v>
      </c>
      <c r="B380" s="35">
        <v>21</v>
      </c>
      <c r="C380" s="36" t="s">
        <v>2325</v>
      </c>
      <c r="D380" s="36" t="s">
        <v>2326</v>
      </c>
      <c r="E380" s="61" t="s">
        <v>2327</v>
      </c>
      <c r="F380" s="37">
        <v>96605723078</v>
      </c>
      <c r="G380" s="61" t="s">
        <v>2328</v>
      </c>
      <c r="H380" s="230" t="s">
        <v>2329</v>
      </c>
      <c r="I380" s="36" t="s">
        <v>263</v>
      </c>
      <c r="J380" s="36" t="s">
        <v>264</v>
      </c>
      <c r="K380" s="39">
        <v>4</v>
      </c>
      <c r="L380" s="40" t="s">
        <v>2330</v>
      </c>
      <c r="M380" s="36" t="s">
        <v>2331</v>
      </c>
      <c r="N380" s="231"/>
      <c r="O380" s="201"/>
      <c r="P380" s="18"/>
      <c r="Q380" s="18"/>
      <c r="R380" s="18"/>
      <c r="S380" s="19"/>
      <c r="T380" s="19"/>
      <c r="U380" s="369"/>
      <c r="V380" s="24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20.25" customHeight="1" x14ac:dyDescent="0.3">
      <c r="A381" s="35">
        <v>367</v>
      </c>
      <c r="B381" s="35">
        <v>22</v>
      </c>
      <c r="C381" s="36" t="s">
        <v>2332</v>
      </c>
      <c r="D381" s="36" t="s">
        <v>2333</v>
      </c>
      <c r="E381" s="36" t="s">
        <v>2334</v>
      </c>
      <c r="F381" s="37">
        <v>57524657360</v>
      </c>
      <c r="G381" s="36" t="s">
        <v>2335</v>
      </c>
      <c r="H381" s="38" t="s">
        <v>4968</v>
      </c>
      <c r="I381" s="36" t="s">
        <v>2336</v>
      </c>
      <c r="J381" s="36" t="s">
        <v>119</v>
      </c>
      <c r="K381" s="39">
        <v>4</v>
      </c>
      <c r="L381" s="40" t="s">
        <v>2022</v>
      </c>
      <c r="M381" s="36" t="s">
        <v>2337</v>
      </c>
      <c r="N381" s="91"/>
      <c r="O381" s="92"/>
      <c r="P381" s="93"/>
      <c r="Q381" s="18"/>
      <c r="R381" s="18"/>
      <c r="S381" s="19"/>
      <c r="T381" s="19"/>
      <c r="U381" s="369"/>
      <c r="V381" s="24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20.25" customHeight="1" x14ac:dyDescent="0.3">
      <c r="A382" s="35">
        <v>368</v>
      </c>
      <c r="B382" s="35">
        <v>23</v>
      </c>
      <c r="C382" s="36" t="s">
        <v>2338</v>
      </c>
      <c r="D382" s="36" t="s">
        <v>2339</v>
      </c>
      <c r="E382" s="36" t="s">
        <v>2340</v>
      </c>
      <c r="F382" s="37">
        <v>43358386991</v>
      </c>
      <c r="G382" s="36" t="s">
        <v>2341</v>
      </c>
      <c r="H382" s="155" t="s">
        <v>2342</v>
      </c>
      <c r="I382" s="36" t="s">
        <v>87</v>
      </c>
      <c r="J382" s="36" t="s">
        <v>88</v>
      </c>
      <c r="K382" s="39">
        <v>10</v>
      </c>
      <c r="L382" s="40" t="s">
        <v>2343</v>
      </c>
      <c r="M382" s="36" t="s">
        <v>2344</v>
      </c>
      <c r="N382" s="100"/>
      <c r="O382" s="92"/>
      <c r="P382" s="93"/>
      <c r="Q382" s="18"/>
      <c r="R382" s="18"/>
      <c r="S382" s="19"/>
      <c r="T382" s="19"/>
      <c r="U382" s="369"/>
      <c r="V382" s="24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20.25" customHeight="1" x14ac:dyDescent="0.3">
      <c r="A383" s="35">
        <v>369</v>
      </c>
      <c r="B383" s="35">
        <v>24</v>
      </c>
      <c r="C383" s="36" t="s">
        <v>2345</v>
      </c>
      <c r="D383" s="36" t="s">
        <v>2346</v>
      </c>
      <c r="E383" s="36" t="s">
        <v>2347</v>
      </c>
      <c r="F383" s="37">
        <v>46036264063</v>
      </c>
      <c r="G383" s="36" t="s">
        <v>2348</v>
      </c>
      <c r="H383" s="58" t="s">
        <v>2349</v>
      </c>
      <c r="I383" s="36" t="s">
        <v>2350</v>
      </c>
      <c r="J383" s="36" t="s">
        <v>119</v>
      </c>
      <c r="K383" s="39">
        <v>11</v>
      </c>
      <c r="L383" s="40" t="s">
        <v>154</v>
      </c>
      <c r="M383" s="36" t="s">
        <v>2351</v>
      </c>
      <c r="N383" s="91"/>
      <c r="O383" s="90"/>
      <c r="P383" s="49"/>
      <c r="Q383" s="49"/>
      <c r="R383" s="49"/>
      <c r="S383" s="19"/>
      <c r="T383" s="19"/>
      <c r="U383" s="369"/>
      <c r="V383" s="24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20.25" customHeight="1" x14ac:dyDescent="0.3">
      <c r="A384" s="35">
        <v>370</v>
      </c>
      <c r="B384" s="35">
        <v>25</v>
      </c>
      <c r="C384" s="36" t="s">
        <v>2352</v>
      </c>
      <c r="D384" s="36" t="s">
        <v>2353</v>
      </c>
      <c r="E384" s="36" t="s">
        <v>2354</v>
      </c>
      <c r="F384" s="37">
        <v>17534119664</v>
      </c>
      <c r="G384" s="36" t="s">
        <v>2355</v>
      </c>
      <c r="H384" s="66" t="s">
        <v>2356</v>
      </c>
      <c r="I384" s="92" t="s">
        <v>25</v>
      </c>
      <c r="J384" s="232" t="s">
        <v>513</v>
      </c>
      <c r="K384" s="39">
        <v>2</v>
      </c>
      <c r="L384" s="40" t="s">
        <v>27</v>
      </c>
      <c r="M384" s="61" t="s">
        <v>2357</v>
      </c>
      <c r="N384" s="233"/>
      <c r="O384" s="154"/>
      <c r="P384" s="49"/>
      <c r="Q384" s="49"/>
      <c r="R384" s="49"/>
      <c r="S384" s="19"/>
      <c r="T384" s="19"/>
      <c r="U384" s="369"/>
      <c r="V384" s="24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20.25" customHeight="1" x14ac:dyDescent="0.3">
      <c r="A385" s="35">
        <v>371</v>
      </c>
      <c r="B385" s="35">
        <v>26</v>
      </c>
      <c r="C385" s="36" t="s">
        <v>2358</v>
      </c>
      <c r="D385" s="36" t="s">
        <v>2359</v>
      </c>
      <c r="E385" s="36" t="s">
        <v>2360</v>
      </c>
      <c r="F385" s="37">
        <v>21408284207</v>
      </c>
      <c r="G385" s="36" t="s">
        <v>2361</v>
      </c>
      <c r="H385" s="66" t="s">
        <v>2362</v>
      </c>
      <c r="I385" s="92" t="s">
        <v>69</v>
      </c>
      <c r="J385" s="232" t="s">
        <v>435</v>
      </c>
      <c r="K385" s="39">
        <v>10</v>
      </c>
      <c r="L385" s="40" t="s">
        <v>436</v>
      </c>
      <c r="M385" s="36" t="s">
        <v>2363</v>
      </c>
      <c r="N385" s="234"/>
      <c r="O385" s="235"/>
      <c r="P385" s="49"/>
      <c r="Q385" s="49"/>
      <c r="R385" s="49"/>
      <c r="S385" s="19"/>
      <c r="T385" s="19"/>
      <c r="U385" s="369"/>
      <c r="V385" s="24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39.75" customHeight="1" x14ac:dyDescent="0.3">
      <c r="A386" s="35"/>
      <c r="B386" s="35"/>
      <c r="C386" s="377" t="s">
        <v>2364</v>
      </c>
      <c r="D386" s="37"/>
      <c r="E386" s="37"/>
      <c r="F386" s="37"/>
      <c r="G386" s="37"/>
      <c r="H386" s="88"/>
      <c r="I386" s="16"/>
      <c r="J386" s="13"/>
      <c r="K386" s="39"/>
      <c r="L386" s="14"/>
      <c r="M386" s="37"/>
      <c r="N386" s="110"/>
      <c r="O386" s="32"/>
      <c r="P386" s="18"/>
      <c r="Q386" s="18"/>
      <c r="R386" s="18"/>
      <c r="S386" s="19"/>
      <c r="T386" s="19"/>
      <c r="U386" s="369"/>
      <c r="V386" s="24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9.5" customHeight="1" x14ac:dyDescent="0.3">
      <c r="A387" s="35">
        <v>372</v>
      </c>
      <c r="B387" s="35">
        <v>1</v>
      </c>
      <c r="C387" s="367" t="s">
        <v>2365</v>
      </c>
      <c r="D387" s="36" t="s">
        <v>2366</v>
      </c>
      <c r="E387" s="36" t="s">
        <v>2367</v>
      </c>
      <c r="F387" s="37">
        <v>34800685899</v>
      </c>
      <c r="G387" s="36" t="s">
        <v>2368</v>
      </c>
      <c r="H387" s="46" t="s">
        <v>2369</v>
      </c>
      <c r="I387" s="73" t="s">
        <v>34</v>
      </c>
      <c r="J387" s="162" t="s">
        <v>2370</v>
      </c>
      <c r="K387" s="39">
        <v>3</v>
      </c>
      <c r="L387" s="40" t="s">
        <v>36</v>
      </c>
      <c r="M387" s="36" t="s">
        <v>2371</v>
      </c>
      <c r="N387" s="236"/>
      <c r="O387" s="237"/>
      <c r="P387" s="60"/>
      <c r="Q387" s="18"/>
      <c r="R387" s="18"/>
      <c r="S387" s="19"/>
      <c r="T387" s="19"/>
      <c r="U387" s="369"/>
      <c r="V387" s="2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</row>
    <row r="388" spans="1:40" ht="19.5" customHeight="1" x14ac:dyDescent="0.3">
      <c r="A388" s="35">
        <v>373</v>
      </c>
      <c r="B388" s="35">
        <v>2</v>
      </c>
      <c r="C388" s="367" t="s">
        <v>2372</v>
      </c>
      <c r="D388" s="36" t="s">
        <v>2373</v>
      </c>
      <c r="E388" s="36" t="s">
        <v>2374</v>
      </c>
      <c r="F388" s="37">
        <v>11741048889</v>
      </c>
      <c r="G388" s="36" t="s">
        <v>2375</v>
      </c>
      <c r="H388" s="38" t="s">
        <v>4969</v>
      </c>
      <c r="I388" s="36" t="s">
        <v>145</v>
      </c>
      <c r="J388" s="36" t="s">
        <v>834</v>
      </c>
      <c r="K388" s="39">
        <v>3</v>
      </c>
      <c r="L388" s="40" t="s">
        <v>154</v>
      </c>
      <c r="M388" s="36" t="s">
        <v>2376</v>
      </c>
      <c r="N388" s="99"/>
      <c r="O388" s="92"/>
      <c r="P388" s="49"/>
      <c r="Q388" s="18"/>
      <c r="R388" s="18"/>
      <c r="S388" s="19"/>
      <c r="T388" s="19"/>
      <c r="U388" s="369"/>
      <c r="V388" s="2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</row>
    <row r="389" spans="1:40" ht="19.5" customHeight="1" x14ac:dyDescent="0.3">
      <c r="A389" s="35">
        <v>374</v>
      </c>
      <c r="B389" s="35">
        <v>3</v>
      </c>
      <c r="C389" s="367" t="s">
        <v>2377</v>
      </c>
      <c r="D389" s="36" t="s">
        <v>157</v>
      </c>
      <c r="E389" s="36" t="s">
        <v>2378</v>
      </c>
      <c r="F389" s="37">
        <v>94747704458</v>
      </c>
      <c r="G389" s="36" t="s">
        <v>2379</v>
      </c>
      <c r="H389" s="38" t="s">
        <v>4970</v>
      </c>
      <c r="I389" s="36" t="s">
        <v>478</v>
      </c>
      <c r="J389" s="36" t="s">
        <v>449</v>
      </c>
      <c r="K389" s="39">
        <v>3</v>
      </c>
      <c r="L389" s="40" t="s">
        <v>2380</v>
      </c>
      <c r="M389" s="36" t="s">
        <v>2381</v>
      </c>
      <c r="N389" s="91"/>
      <c r="O389" s="90"/>
      <c r="P389" s="18"/>
      <c r="Q389" s="18"/>
      <c r="R389" s="18"/>
      <c r="S389" s="19"/>
      <c r="T389" s="19"/>
      <c r="U389" s="369"/>
      <c r="V389" s="24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9.5" customHeight="1" x14ac:dyDescent="0.3">
      <c r="A390" s="35">
        <v>375</v>
      </c>
      <c r="B390" s="35">
        <v>4</v>
      </c>
      <c r="C390" s="367" t="s">
        <v>2382</v>
      </c>
      <c r="D390" s="36" t="s">
        <v>2383</v>
      </c>
      <c r="E390" s="36" t="s">
        <v>2384</v>
      </c>
      <c r="F390" s="37">
        <v>86167692008</v>
      </c>
      <c r="G390" s="36" t="s">
        <v>2385</v>
      </c>
      <c r="H390" s="46" t="s">
        <v>2386</v>
      </c>
      <c r="I390" s="36" t="s">
        <v>125</v>
      </c>
      <c r="J390" s="36" t="s">
        <v>1103</v>
      </c>
      <c r="K390" s="39">
        <v>7</v>
      </c>
      <c r="L390" s="40" t="s">
        <v>127</v>
      </c>
      <c r="M390" s="36" t="s">
        <v>2387</v>
      </c>
      <c r="N390" s="94"/>
      <c r="O390" s="92"/>
      <c r="P390" s="18"/>
      <c r="Q390" s="18"/>
      <c r="R390" s="18"/>
      <c r="S390" s="19"/>
      <c r="T390" s="19"/>
      <c r="U390" s="369"/>
      <c r="V390" s="24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9.5" customHeight="1" x14ac:dyDescent="0.3">
      <c r="A391" s="35">
        <v>376</v>
      </c>
      <c r="B391" s="35">
        <v>5</v>
      </c>
      <c r="C391" s="367" t="s">
        <v>2388</v>
      </c>
      <c r="D391" s="36" t="s">
        <v>2389</v>
      </c>
      <c r="E391" s="36" t="s">
        <v>2390</v>
      </c>
      <c r="F391" s="37">
        <v>82708194970</v>
      </c>
      <c r="G391" s="36" t="s">
        <v>2391</v>
      </c>
      <c r="H391" s="38" t="s">
        <v>4971</v>
      </c>
      <c r="I391" s="36" t="s">
        <v>1417</v>
      </c>
      <c r="J391" s="36" t="s">
        <v>1308</v>
      </c>
      <c r="K391" s="39">
        <v>4</v>
      </c>
      <c r="L391" s="40" t="s">
        <v>1467</v>
      </c>
      <c r="M391" s="36" t="s">
        <v>2392</v>
      </c>
      <c r="N391" s="238"/>
      <c r="O391" s="92"/>
      <c r="P391" s="18"/>
      <c r="Q391" s="18"/>
      <c r="R391" s="18"/>
      <c r="S391" s="19"/>
      <c r="T391" s="19"/>
      <c r="U391" s="369"/>
      <c r="V391" s="24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9.5" customHeight="1" x14ac:dyDescent="0.3">
      <c r="A392" s="35">
        <v>377</v>
      </c>
      <c r="B392" s="35">
        <v>6</v>
      </c>
      <c r="C392" s="367" t="s">
        <v>2393</v>
      </c>
      <c r="D392" s="36" t="s">
        <v>2394</v>
      </c>
      <c r="E392" s="36" t="s">
        <v>2395</v>
      </c>
      <c r="F392" s="37">
        <v>22252625411</v>
      </c>
      <c r="G392" s="36" t="s">
        <v>2396</v>
      </c>
      <c r="H392" s="38" t="s">
        <v>2397</v>
      </c>
      <c r="I392" s="36" t="s">
        <v>25</v>
      </c>
      <c r="J392" s="36" t="s">
        <v>513</v>
      </c>
      <c r="K392" s="39">
        <v>5</v>
      </c>
      <c r="L392" s="40" t="s">
        <v>27</v>
      </c>
      <c r="M392" s="36" t="s">
        <v>2398</v>
      </c>
      <c r="N392" s="91"/>
      <c r="O392" s="92"/>
      <c r="P392" s="18"/>
      <c r="Q392" s="18"/>
      <c r="R392" s="18"/>
      <c r="S392" s="19"/>
      <c r="T392" s="19"/>
      <c r="U392" s="369"/>
      <c r="V392" s="24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9.5" customHeight="1" x14ac:dyDescent="0.3">
      <c r="A393" s="35">
        <v>378</v>
      </c>
      <c r="B393" s="35">
        <v>7</v>
      </c>
      <c r="C393" s="367" t="s">
        <v>2399</v>
      </c>
      <c r="D393" s="36" t="s">
        <v>581</v>
      </c>
      <c r="E393" s="36" t="s">
        <v>2400</v>
      </c>
      <c r="F393" s="37">
        <v>15048338648</v>
      </c>
      <c r="G393" s="36" t="s">
        <v>2401</v>
      </c>
      <c r="H393" s="70" t="s">
        <v>2402</v>
      </c>
      <c r="I393" s="36" t="s">
        <v>263</v>
      </c>
      <c r="J393" s="36" t="s">
        <v>2403</v>
      </c>
      <c r="K393" s="39">
        <v>4</v>
      </c>
      <c r="L393" s="40" t="s">
        <v>62</v>
      </c>
      <c r="M393" s="36" t="s">
        <v>2404</v>
      </c>
      <c r="N393" s="91"/>
      <c r="O393" s="92"/>
      <c r="P393" s="18"/>
      <c r="Q393" s="18"/>
      <c r="R393" s="18"/>
      <c r="S393" s="19"/>
      <c r="T393" s="19"/>
      <c r="U393" s="369"/>
      <c r="V393" s="24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9.5" customHeight="1" x14ac:dyDescent="0.3">
      <c r="A394" s="35">
        <v>379</v>
      </c>
      <c r="B394" s="35">
        <v>8</v>
      </c>
      <c r="C394" s="367" t="s">
        <v>2405</v>
      </c>
      <c r="D394" s="36" t="s">
        <v>2406</v>
      </c>
      <c r="E394" s="36" t="s">
        <v>2407</v>
      </c>
      <c r="F394" s="37">
        <v>68672002011</v>
      </c>
      <c r="G394" s="36" t="s">
        <v>2408</v>
      </c>
      <c r="H394" s="38" t="s">
        <v>2409</v>
      </c>
      <c r="I394" s="36" t="s">
        <v>25</v>
      </c>
      <c r="J394" s="36" t="s">
        <v>822</v>
      </c>
      <c r="K394" s="39">
        <v>8</v>
      </c>
      <c r="L394" s="40" t="s">
        <v>2410</v>
      </c>
      <c r="M394" s="36" t="s">
        <v>2411</v>
      </c>
      <c r="N394" s="91"/>
      <c r="O394" s="92"/>
      <c r="P394" s="18"/>
      <c r="Q394" s="18"/>
      <c r="R394" s="18"/>
      <c r="S394" s="19"/>
      <c r="T394" s="19"/>
      <c r="U394" s="369"/>
      <c r="V394" s="24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9.5" customHeight="1" x14ac:dyDescent="0.3">
      <c r="A395" s="35">
        <v>380</v>
      </c>
      <c r="B395" s="35">
        <v>9</v>
      </c>
      <c r="C395" s="367" t="s">
        <v>2412</v>
      </c>
      <c r="D395" s="36" t="s">
        <v>2413</v>
      </c>
      <c r="E395" s="36" t="s">
        <v>2414</v>
      </c>
      <c r="F395" s="37">
        <v>61900257105</v>
      </c>
      <c r="G395" s="36" t="s">
        <v>2415</v>
      </c>
      <c r="H395" s="38" t="s">
        <v>4766</v>
      </c>
      <c r="I395" s="36" t="s">
        <v>789</v>
      </c>
      <c r="J395" s="36" t="s">
        <v>684</v>
      </c>
      <c r="K395" s="39">
        <v>6</v>
      </c>
      <c r="L395" s="40" t="s">
        <v>190</v>
      </c>
      <c r="M395" s="36" t="s">
        <v>2416</v>
      </c>
      <c r="N395" s="91"/>
      <c r="O395" s="92"/>
      <c r="P395" s="49"/>
      <c r="Q395" s="49"/>
      <c r="R395" s="18"/>
      <c r="S395" s="19"/>
      <c r="T395" s="19"/>
      <c r="U395" s="369"/>
      <c r="V395" s="24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20.25" customHeight="1" x14ac:dyDescent="0.3">
      <c r="A396" s="35">
        <v>381</v>
      </c>
      <c r="B396" s="35">
        <v>10</v>
      </c>
      <c r="C396" s="367" t="s">
        <v>2417</v>
      </c>
      <c r="D396" s="36" t="s">
        <v>2418</v>
      </c>
      <c r="E396" s="36" t="s">
        <v>2419</v>
      </c>
      <c r="F396" s="37">
        <v>83934515407</v>
      </c>
      <c r="G396" s="36" t="s">
        <v>2420</v>
      </c>
      <c r="H396" s="38" t="s">
        <v>4972</v>
      </c>
      <c r="I396" s="36" t="s">
        <v>168</v>
      </c>
      <c r="J396" s="239">
        <v>39885</v>
      </c>
      <c r="K396" s="39">
        <v>5</v>
      </c>
      <c r="L396" s="40" t="s">
        <v>18</v>
      </c>
      <c r="M396" s="36" t="s">
        <v>2421</v>
      </c>
      <c r="N396" s="102"/>
      <c r="O396" s="16"/>
      <c r="P396" s="49"/>
      <c r="Q396" s="49"/>
      <c r="R396" s="18"/>
      <c r="S396" s="19"/>
      <c r="T396" s="19"/>
      <c r="U396" s="369"/>
      <c r="V396" s="24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20.25" customHeight="1" x14ac:dyDescent="0.3">
      <c r="A397" s="35">
        <v>382</v>
      </c>
      <c r="B397" s="35">
        <v>11</v>
      </c>
      <c r="C397" s="367" t="s">
        <v>2422</v>
      </c>
      <c r="D397" s="36" t="s">
        <v>2423</v>
      </c>
      <c r="E397" s="36" t="s">
        <v>2424</v>
      </c>
      <c r="F397" s="48" t="s">
        <v>2425</v>
      </c>
      <c r="G397" s="36" t="s">
        <v>2426</v>
      </c>
      <c r="H397" s="46" t="s">
        <v>2427</v>
      </c>
      <c r="I397" s="36" t="s">
        <v>286</v>
      </c>
      <c r="J397" s="39" t="s">
        <v>287</v>
      </c>
      <c r="K397" s="39">
        <v>6</v>
      </c>
      <c r="L397" s="40"/>
      <c r="M397" s="36" t="s">
        <v>2428</v>
      </c>
      <c r="N397" s="102"/>
      <c r="O397" s="90"/>
      <c r="P397" s="60"/>
      <c r="Q397" s="60"/>
      <c r="R397" s="18"/>
      <c r="S397" s="19"/>
      <c r="T397" s="19"/>
      <c r="U397" s="369"/>
      <c r="V397" s="24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20.25" customHeight="1" x14ac:dyDescent="0.3">
      <c r="A398" s="35">
        <v>383</v>
      </c>
      <c r="B398" s="35">
        <v>12</v>
      </c>
      <c r="C398" s="367" t="s">
        <v>2429</v>
      </c>
      <c r="D398" s="36" t="s">
        <v>2430</v>
      </c>
      <c r="E398" s="36" t="s">
        <v>2431</v>
      </c>
      <c r="F398" s="37">
        <v>99431312138</v>
      </c>
      <c r="G398" s="36" t="s">
        <v>2432</v>
      </c>
      <c r="H398" s="38" t="s">
        <v>4973</v>
      </c>
      <c r="I398" s="36" t="s">
        <v>350</v>
      </c>
      <c r="J398" s="36" t="s">
        <v>1863</v>
      </c>
      <c r="K398" s="39">
        <v>4</v>
      </c>
      <c r="L398" s="40" t="s">
        <v>1884</v>
      </c>
      <c r="M398" s="36" t="s">
        <v>2433</v>
      </c>
      <c r="N398" s="89"/>
      <c r="O398" s="92"/>
      <c r="P398" s="18"/>
      <c r="Q398" s="18"/>
      <c r="R398" s="18"/>
      <c r="S398" s="19"/>
      <c r="T398" s="19"/>
      <c r="U398" s="369"/>
      <c r="V398" s="24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20.25" customHeight="1" x14ac:dyDescent="0.3">
      <c r="A399" s="35">
        <v>384</v>
      </c>
      <c r="B399" s="35">
        <v>13</v>
      </c>
      <c r="C399" s="367" t="s">
        <v>2249</v>
      </c>
      <c r="D399" s="36" t="s">
        <v>2434</v>
      </c>
      <c r="E399" s="36" t="s">
        <v>2435</v>
      </c>
      <c r="F399" s="37">
        <v>54155328400</v>
      </c>
      <c r="G399" s="36" t="s">
        <v>2436</v>
      </c>
      <c r="H399" s="46" t="s">
        <v>2437</v>
      </c>
      <c r="I399" s="36" t="s">
        <v>2438</v>
      </c>
      <c r="J399" s="36" t="s">
        <v>2439</v>
      </c>
      <c r="K399" s="39">
        <v>9</v>
      </c>
      <c r="L399" s="40" t="s">
        <v>161</v>
      </c>
      <c r="M399" s="61" t="s">
        <v>2440</v>
      </c>
      <c r="N399" s="240"/>
      <c r="O399" s="92"/>
      <c r="P399" s="18"/>
      <c r="Q399" s="18"/>
      <c r="R399" s="18"/>
      <c r="S399" s="19"/>
      <c r="T399" s="19"/>
      <c r="U399" s="369"/>
      <c r="V399" s="24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20.25" customHeight="1" x14ac:dyDescent="0.3">
      <c r="A400" s="35">
        <v>385</v>
      </c>
      <c r="B400" s="35">
        <v>14</v>
      </c>
      <c r="C400" s="367" t="s">
        <v>2441</v>
      </c>
      <c r="D400" s="36" t="s">
        <v>2442</v>
      </c>
      <c r="E400" s="36" t="s">
        <v>2443</v>
      </c>
      <c r="F400" s="48" t="s">
        <v>2444</v>
      </c>
      <c r="G400" s="36" t="s">
        <v>2445</v>
      </c>
      <c r="H400" s="174" t="s">
        <v>2446</v>
      </c>
      <c r="I400" s="36" t="s">
        <v>103</v>
      </c>
      <c r="J400" s="36" t="s">
        <v>577</v>
      </c>
      <c r="K400" s="39">
        <v>7</v>
      </c>
      <c r="L400" s="40" t="s">
        <v>18</v>
      </c>
      <c r="M400" s="36" t="s">
        <v>2447</v>
      </c>
      <c r="N400" s="241"/>
      <c r="O400" s="92"/>
      <c r="P400" s="49"/>
      <c r="Q400" s="18"/>
      <c r="R400" s="18"/>
      <c r="S400" s="19"/>
      <c r="T400" s="19"/>
      <c r="U400" s="369"/>
      <c r="V400" s="24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20.25" customHeight="1" x14ac:dyDescent="0.3">
      <c r="A401" s="35">
        <v>386</v>
      </c>
      <c r="B401" s="35">
        <v>15</v>
      </c>
      <c r="C401" s="367" t="s">
        <v>2448</v>
      </c>
      <c r="D401" s="36" t="s">
        <v>2449</v>
      </c>
      <c r="E401" s="36" t="s">
        <v>2450</v>
      </c>
      <c r="F401" s="37">
        <v>63233501548</v>
      </c>
      <c r="G401" s="36" t="s">
        <v>2451</v>
      </c>
      <c r="H401" s="38" t="s">
        <v>4974</v>
      </c>
      <c r="I401" s="36" t="s">
        <v>672</v>
      </c>
      <c r="J401" s="37"/>
      <c r="K401" s="39">
        <v>3</v>
      </c>
      <c r="L401" s="40" t="s">
        <v>2452</v>
      </c>
      <c r="M401" s="36" t="s">
        <v>2453</v>
      </c>
      <c r="N401" s="91"/>
      <c r="O401" s="16"/>
      <c r="P401" s="93"/>
      <c r="Q401" s="18"/>
      <c r="R401" s="18"/>
      <c r="S401" s="19"/>
      <c r="T401" s="19"/>
      <c r="U401" s="369"/>
      <c r="V401" s="24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20.25" customHeight="1" x14ac:dyDescent="0.3">
      <c r="A402" s="35">
        <v>387</v>
      </c>
      <c r="B402" s="35">
        <v>16</v>
      </c>
      <c r="C402" s="367" t="s">
        <v>2448</v>
      </c>
      <c r="D402" s="36" t="s">
        <v>1075</v>
      </c>
      <c r="E402" s="36" t="s">
        <v>2454</v>
      </c>
      <c r="F402" s="37">
        <v>68128979291</v>
      </c>
      <c r="G402" s="36" t="s">
        <v>2455</v>
      </c>
      <c r="H402" s="38" t="s">
        <v>2456</v>
      </c>
      <c r="I402" s="36" t="s">
        <v>328</v>
      </c>
      <c r="J402" s="36" t="s">
        <v>485</v>
      </c>
      <c r="K402" s="39">
        <v>4</v>
      </c>
      <c r="L402" s="15" t="s">
        <v>1309</v>
      </c>
      <c r="M402" s="36" t="s">
        <v>2457</v>
      </c>
      <c r="N402" s="94"/>
      <c r="O402" s="92"/>
      <c r="P402" s="93"/>
      <c r="Q402" s="18"/>
      <c r="R402" s="18"/>
      <c r="S402" s="19"/>
      <c r="T402" s="19"/>
      <c r="U402" s="369"/>
      <c r="V402" s="24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20.25" customHeight="1" x14ac:dyDescent="0.3">
      <c r="A403" s="35">
        <v>388</v>
      </c>
      <c r="B403" s="35">
        <v>17</v>
      </c>
      <c r="C403" s="367" t="s">
        <v>2458</v>
      </c>
      <c r="D403" s="36" t="s">
        <v>2459</v>
      </c>
      <c r="E403" s="36" t="s">
        <v>2460</v>
      </c>
      <c r="F403" s="37">
        <v>17978274512</v>
      </c>
      <c r="G403" s="36" t="s">
        <v>2461</v>
      </c>
      <c r="H403" s="46" t="s">
        <v>2462</v>
      </c>
      <c r="I403" s="36" t="s">
        <v>103</v>
      </c>
      <c r="J403" s="36" t="s">
        <v>887</v>
      </c>
      <c r="K403" s="39"/>
      <c r="L403" s="40" t="s">
        <v>105</v>
      </c>
      <c r="M403" s="36" t="s">
        <v>2463</v>
      </c>
      <c r="N403" s="94"/>
      <c r="O403" s="90"/>
      <c r="P403" s="93"/>
      <c r="Q403" s="18"/>
      <c r="R403" s="18"/>
      <c r="S403" s="19"/>
      <c r="T403" s="19"/>
      <c r="U403" s="369"/>
      <c r="V403" s="24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20.25" customHeight="1" x14ac:dyDescent="0.3">
      <c r="A404" s="35">
        <v>389</v>
      </c>
      <c r="B404" s="35">
        <v>18</v>
      </c>
      <c r="C404" s="36" t="s">
        <v>2464</v>
      </c>
      <c r="D404" s="36" t="s">
        <v>530</v>
      </c>
      <c r="E404" s="36" t="s">
        <v>2465</v>
      </c>
      <c r="F404" s="37">
        <v>83532496687</v>
      </c>
      <c r="G404" s="36" t="s">
        <v>2466</v>
      </c>
      <c r="H404" s="38" t="s">
        <v>2467</v>
      </c>
      <c r="I404" s="36" t="s">
        <v>43</v>
      </c>
      <c r="J404" s="36" t="s">
        <v>1490</v>
      </c>
      <c r="K404" s="39">
        <v>12</v>
      </c>
      <c r="L404" s="40" t="s">
        <v>2468</v>
      </c>
      <c r="M404" s="61" t="s">
        <v>2469</v>
      </c>
      <c r="N404" s="99"/>
      <c r="O404" s="92"/>
      <c r="P404" s="60"/>
      <c r="Q404" s="18"/>
      <c r="R404" s="18"/>
      <c r="S404" s="19"/>
      <c r="T404" s="19"/>
      <c r="U404" s="369"/>
      <c r="V404" s="24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20.25" customHeight="1" x14ac:dyDescent="0.3">
      <c r="A405" s="35">
        <v>390</v>
      </c>
      <c r="B405" s="35">
        <v>19</v>
      </c>
      <c r="C405" s="36" t="s">
        <v>2470</v>
      </c>
      <c r="D405" s="36" t="s">
        <v>2471</v>
      </c>
      <c r="E405" s="36" t="s">
        <v>2472</v>
      </c>
      <c r="F405" s="37">
        <v>21802665625</v>
      </c>
      <c r="G405" s="36" t="s">
        <v>2473</v>
      </c>
      <c r="H405" s="38" t="s">
        <v>4975</v>
      </c>
      <c r="I405" s="36" t="s">
        <v>168</v>
      </c>
      <c r="J405" s="36" t="s">
        <v>598</v>
      </c>
      <c r="K405" s="39">
        <v>2</v>
      </c>
      <c r="L405" s="40" t="s">
        <v>421</v>
      </c>
      <c r="M405" s="36"/>
      <c r="N405" s="100"/>
      <c r="O405" s="92"/>
      <c r="P405" s="49"/>
      <c r="Q405" s="18"/>
      <c r="R405" s="18"/>
      <c r="S405" s="19"/>
      <c r="T405" s="19"/>
      <c r="U405" s="369"/>
      <c r="V405" s="24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20.25" customHeight="1" x14ac:dyDescent="0.3">
      <c r="A406" s="35">
        <v>391</v>
      </c>
      <c r="B406" s="35">
        <v>20</v>
      </c>
      <c r="C406" s="36" t="s">
        <v>2474</v>
      </c>
      <c r="D406" s="36" t="s">
        <v>2475</v>
      </c>
      <c r="E406" s="36" t="s">
        <v>2476</v>
      </c>
      <c r="F406" s="37">
        <v>78161528926</v>
      </c>
      <c r="G406" s="36" t="s">
        <v>2477</v>
      </c>
      <c r="H406" s="66" t="s">
        <v>4976</v>
      </c>
      <c r="I406" s="36" t="s">
        <v>740</v>
      </c>
      <c r="J406" s="36" t="s">
        <v>119</v>
      </c>
      <c r="K406" s="39">
        <v>3</v>
      </c>
      <c r="L406" s="40" t="s">
        <v>154</v>
      </c>
      <c r="M406" s="36" t="s">
        <v>2478</v>
      </c>
      <c r="N406" s="91"/>
      <c r="O406" s="92"/>
      <c r="P406" s="18"/>
      <c r="Q406" s="18"/>
      <c r="R406" s="18"/>
      <c r="S406" s="19"/>
      <c r="T406" s="19"/>
      <c r="U406" s="369"/>
      <c r="V406" s="24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20.25" customHeight="1" x14ac:dyDescent="0.3">
      <c r="A407" s="35">
        <v>392</v>
      </c>
      <c r="B407" s="35">
        <v>21</v>
      </c>
      <c r="C407" s="36" t="s">
        <v>2479</v>
      </c>
      <c r="D407" s="36" t="s">
        <v>2480</v>
      </c>
      <c r="E407" s="36" t="s">
        <v>2481</v>
      </c>
      <c r="F407" s="37">
        <v>63359283065</v>
      </c>
      <c r="G407" s="36" t="s">
        <v>2482</v>
      </c>
      <c r="H407" s="103" t="s">
        <v>2483</v>
      </c>
      <c r="I407" s="36" t="s">
        <v>34</v>
      </c>
      <c r="J407" s="36" t="s">
        <v>1187</v>
      </c>
      <c r="K407" s="39">
        <v>4</v>
      </c>
      <c r="L407" s="40" t="s">
        <v>36</v>
      </c>
      <c r="M407" s="36" t="s">
        <v>2484</v>
      </c>
      <c r="N407" s="100"/>
      <c r="O407" s="92"/>
      <c r="P407" s="18"/>
      <c r="Q407" s="18"/>
      <c r="R407" s="18"/>
      <c r="S407" s="19"/>
      <c r="T407" s="19"/>
      <c r="U407" s="369"/>
      <c r="V407" s="24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20.25" customHeight="1" x14ac:dyDescent="0.3">
      <c r="A408" s="35">
        <v>393</v>
      </c>
      <c r="B408" s="35">
        <v>22</v>
      </c>
      <c r="C408" s="36" t="s">
        <v>2485</v>
      </c>
      <c r="D408" s="36" t="s">
        <v>2486</v>
      </c>
      <c r="E408" s="36" t="s">
        <v>2487</v>
      </c>
      <c r="F408" s="37">
        <v>73205233161</v>
      </c>
      <c r="G408" s="36" t="s">
        <v>2488</v>
      </c>
      <c r="H408" s="38" t="s">
        <v>4977</v>
      </c>
      <c r="I408" s="36" t="s">
        <v>376</v>
      </c>
      <c r="J408" s="36" t="s">
        <v>1385</v>
      </c>
      <c r="K408" s="39">
        <v>2</v>
      </c>
      <c r="L408" s="40" t="s">
        <v>2489</v>
      </c>
      <c r="M408" s="36" t="s">
        <v>2490</v>
      </c>
      <c r="N408" s="91"/>
      <c r="O408" s="92"/>
      <c r="P408" s="18"/>
      <c r="Q408" s="18"/>
      <c r="R408" s="18"/>
      <c r="S408" s="19"/>
      <c r="T408" s="19"/>
      <c r="U408" s="369"/>
      <c r="V408" s="24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20.25" customHeight="1" x14ac:dyDescent="0.3">
      <c r="A409" s="35">
        <v>394</v>
      </c>
      <c r="B409" s="35">
        <v>23</v>
      </c>
      <c r="C409" s="36" t="s">
        <v>2491</v>
      </c>
      <c r="D409" s="36" t="s">
        <v>2492</v>
      </c>
      <c r="E409" s="36" t="s">
        <v>2493</v>
      </c>
      <c r="F409" s="37">
        <v>91757782000</v>
      </c>
      <c r="G409" s="36" t="s">
        <v>2494</v>
      </c>
      <c r="H409" s="46" t="s">
        <v>2495</v>
      </c>
      <c r="I409" s="36" t="s">
        <v>263</v>
      </c>
      <c r="J409" s="36" t="s">
        <v>2179</v>
      </c>
      <c r="K409" s="39">
        <v>4</v>
      </c>
      <c r="L409" s="40" t="s">
        <v>521</v>
      </c>
      <c r="M409" s="36" t="s">
        <v>2496</v>
      </c>
      <c r="N409" s="100"/>
      <c r="O409" s="92"/>
      <c r="P409" s="18"/>
      <c r="Q409" s="18"/>
      <c r="R409" s="18"/>
      <c r="S409" s="19"/>
      <c r="T409" s="19"/>
      <c r="U409" s="369"/>
      <c r="V409" s="24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20.25" customHeight="1" x14ac:dyDescent="0.3">
      <c r="A410" s="35">
        <v>395</v>
      </c>
      <c r="B410" s="35">
        <v>24</v>
      </c>
      <c r="C410" s="36" t="s">
        <v>2497</v>
      </c>
      <c r="D410" s="36" t="s">
        <v>2498</v>
      </c>
      <c r="E410" s="36" t="s">
        <v>2499</v>
      </c>
      <c r="F410" s="37">
        <v>76851252891</v>
      </c>
      <c r="G410" s="36" t="s">
        <v>2500</v>
      </c>
      <c r="H410" s="38" t="s">
        <v>4978</v>
      </c>
      <c r="I410" s="36" t="s">
        <v>1417</v>
      </c>
      <c r="J410" s="36" t="s">
        <v>1308</v>
      </c>
      <c r="K410" s="39">
        <v>7</v>
      </c>
      <c r="L410" s="40" t="s">
        <v>2501</v>
      </c>
      <c r="M410" s="36" t="s">
        <v>2502</v>
      </c>
      <c r="N410" s="91"/>
      <c r="O410" s="92"/>
      <c r="P410" s="18"/>
      <c r="Q410" s="18"/>
      <c r="R410" s="18"/>
      <c r="S410" s="19"/>
      <c r="T410" s="19"/>
      <c r="U410" s="369"/>
      <c r="V410" s="24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20.25" customHeight="1" x14ac:dyDescent="0.3">
      <c r="A411" s="35">
        <v>396</v>
      </c>
      <c r="B411" s="35">
        <v>25</v>
      </c>
      <c r="C411" s="36" t="s">
        <v>2503</v>
      </c>
      <c r="D411" s="36" t="s">
        <v>2504</v>
      </c>
      <c r="E411" s="36" t="s">
        <v>2505</v>
      </c>
      <c r="F411" s="48" t="s">
        <v>2506</v>
      </c>
      <c r="G411" s="36" t="s">
        <v>2507</v>
      </c>
      <c r="H411" s="38" t="s">
        <v>4979</v>
      </c>
      <c r="I411" s="36" t="s">
        <v>145</v>
      </c>
      <c r="J411" s="36" t="s">
        <v>577</v>
      </c>
      <c r="K411" s="39">
        <v>2</v>
      </c>
      <c r="L411" s="40" t="s">
        <v>18</v>
      </c>
      <c r="M411" s="36" t="s">
        <v>2508</v>
      </c>
      <c r="N411" s="91"/>
      <c r="O411" s="92"/>
      <c r="P411" s="18"/>
      <c r="Q411" s="18"/>
      <c r="R411" s="18"/>
      <c r="S411" s="19"/>
      <c r="T411" s="19"/>
      <c r="U411" s="369"/>
      <c r="V411" s="24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20.25" customHeight="1" x14ac:dyDescent="0.3">
      <c r="A412" s="35">
        <v>397</v>
      </c>
      <c r="B412" s="35">
        <v>26</v>
      </c>
      <c r="C412" s="36" t="s">
        <v>2509</v>
      </c>
      <c r="D412" s="36" t="s">
        <v>2510</v>
      </c>
      <c r="E412" s="36" t="s">
        <v>2511</v>
      </c>
      <c r="F412" s="37">
        <v>31143806057</v>
      </c>
      <c r="G412" s="242" t="s">
        <v>2512</v>
      </c>
      <c r="H412" s="243" t="s">
        <v>2513</v>
      </c>
      <c r="I412" s="36" t="s">
        <v>263</v>
      </c>
      <c r="J412" s="36" t="s">
        <v>2514</v>
      </c>
      <c r="K412" s="39">
        <v>6</v>
      </c>
      <c r="L412" s="40" t="s">
        <v>62</v>
      </c>
      <c r="M412" s="36" t="s">
        <v>2515</v>
      </c>
      <c r="N412" s="100"/>
      <c r="O412" s="92"/>
      <c r="P412" s="60"/>
      <c r="Q412" s="18"/>
      <c r="R412" s="18"/>
      <c r="S412" s="19"/>
      <c r="T412" s="19"/>
      <c r="U412" s="369"/>
      <c r="V412" s="24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20.25" customHeight="1" x14ac:dyDescent="0.3">
      <c r="A413" s="35">
        <v>398</v>
      </c>
      <c r="B413" s="35">
        <v>27</v>
      </c>
      <c r="C413" s="36" t="s">
        <v>204</v>
      </c>
      <c r="D413" s="36" t="s">
        <v>2516</v>
      </c>
      <c r="E413" s="36" t="s">
        <v>2517</v>
      </c>
      <c r="F413" s="37">
        <v>40422455432</v>
      </c>
      <c r="G413" s="36" t="s">
        <v>2518</v>
      </c>
      <c r="H413" s="38" t="s">
        <v>4980</v>
      </c>
      <c r="I413" s="36" t="s">
        <v>103</v>
      </c>
      <c r="J413" s="36" t="s">
        <v>104</v>
      </c>
      <c r="K413" s="39">
        <v>6</v>
      </c>
      <c r="L413" s="40" t="s">
        <v>105</v>
      </c>
      <c r="M413" s="36"/>
      <c r="N413" s="100"/>
      <c r="O413" s="92"/>
      <c r="P413" s="60"/>
      <c r="Q413" s="18"/>
      <c r="R413" s="18"/>
      <c r="S413" s="19"/>
      <c r="T413" s="19"/>
      <c r="U413" s="369"/>
      <c r="V413" s="24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20.25" customHeight="1" x14ac:dyDescent="0.3">
      <c r="A414" s="35">
        <v>399</v>
      </c>
      <c r="B414" s="35">
        <v>28</v>
      </c>
      <c r="C414" s="36" t="s">
        <v>2519</v>
      </c>
      <c r="D414" s="36" t="s">
        <v>2520</v>
      </c>
      <c r="E414" s="36" t="s">
        <v>2521</v>
      </c>
      <c r="F414" s="37">
        <v>13569479772</v>
      </c>
      <c r="G414" s="36" t="s">
        <v>2522</v>
      </c>
      <c r="H414" s="41" t="s">
        <v>2523</v>
      </c>
      <c r="I414" s="36" t="s">
        <v>60</v>
      </c>
      <c r="J414" s="36" t="s">
        <v>2524</v>
      </c>
      <c r="K414" s="39">
        <v>2</v>
      </c>
      <c r="L414" s="40" t="s">
        <v>71</v>
      </c>
      <c r="M414" s="36" t="s">
        <v>2525</v>
      </c>
      <c r="N414" s="91"/>
      <c r="O414" s="92"/>
      <c r="P414" s="60"/>
      <c r="Q414" s="18"/>
      <c r="R414" s="18"/>
      <c r="S414" s="19"/>
      <c r="T414" s="19"/>
      <c r="U414" s="369"/>
      <c r="V414" s="24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20.25" customHeight="1" x14ac:dyDescent="0.3">
      <c r="A415" s="35">
        <v>400</v>
      </c>
      <c r="B415" s="35">
        <v>29</v>
      </c>
      <c r="C415" s="36" t="s">
        <v>2526</v>
      </c>
      <c r="D415" s="36" t="s">
        <v>2527</v>
      </c>
      <c r="E415" s="36" t="s">
        <v>2528</v>
      </c>
      <c r="F415" s="37">
        <v>61936378099</v>
      </c>
      <c r="G415" s="36" t="s">
        <v>2529</v>
      </c>
      <c r="H415" s="38" t="s">
        <v>4981</v>
      </c>
      <c r="I415" s="36" t="s">
        <v>350</v>
      </c>
      <c r="J415" s="36" t="s">
        <v>1356</v>
      </c>
      <c r="K415" s="39">
        <v>3</v>
      </c>
      <c r="L415" s="40" t="s">
        <v>2530</v>
      </c>
      <c r="M415" s="36" t="s">
        <v>2531</v>
      </c>
      <c r="N415" s="91"/>
      <c r="O415" s="92"/>
      <c r="P415" s="49"/>
      <c r="Q415" s="18"/>
      <c r="R415" s="18"/>
      <c r="S415" s="19"/>
      <c r="T415" s="19"/>
      <c r="U415" s="369"/>
      <c r="V415" s="24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20.25" customHeight="1" x14ac:dyDescent="0.3">
      <c r="A416" s="35">
        <v>401</v>
      </c>
      <c r="B416" s="35">
        <v>30</v>
      </c>
      <c r="C416" s="36" t="s">
        <v>2532</v>
      </c>
      <c r="D416" s="36" t="s">
        <v>2533</v>
      </c>
      <c r="E416" s="36" t="s">
        <v>2534</v>
      </c>
      <c r="F416" s="37">
        <v>579855113</v>
      </c>
      <c r="G416" s="36" t="s">
        <v>2535</v>
      </c>
      <c r="H416" s="46" t="s">
        <v>2536</v>
      </c>
      <c r="I416" s="36" t="s">
        <v>286</v>
      </c>
      <c r="J416" s="36" t="s">
        <v>904</v>
      </c>
      <c r="K416" s="39"/>
      <c r="L416" s="40"/>
      <c r="M416" s="36" t="s">
        <v>2537</v>
      </c>
      <c r="N416" s="100"/>
      <c r="O416" s="92"/>
      <c r="P416" s="60"/>
      <c r="Q416" s="18"/>
      <c r="R416" s="18"/>
      <c r="S416" s="19"/>
      <c r="T416" s="19"/>
      <c r="U416" s="369"/>
      <c r="V416" s="24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20.25" customHeight="1" x14ac:dyDescent="0.3">
      <c r="A417" s="35">
        <v>402</v>
      </c>
      <c r="B417" s="35">
        <v>31</v>
      </c>
      <c r="C417" s="36" t="s">
        <v>2538</v>
      </c>
      <c r="D417" s="36" t="s">
        <v>2539</v>
      </c>
      <c r="E417" s="36" t="s">
        <v>2540</v>
      </c>
      <c r="F417" s="37">
        <v>45554793301</v>
      </c>
      <c r="G417" s="36" t="s">
        <v>2541</v>
      </c>
      <c r="H417" s="38" t="s">
        <v>4982</v>
      </c>
      <c r="I417" s="36" t="s">
        <v>1417</v>
      </c>
      <c r="J417" s="36" t="s">
        <v>1308</v>
      </c>
      <c r="K417" s="39"/>
      <c r="L417" s="40" t="s">
        <v>1587</v>
      </c>
      <c r="M417" s="36" t="s">
        <v>2542</v>
      </c>
      <c r="N417" s="91"/>
      <c r="O417" s="92"/>
      <c r="P417" s="49"/>
      <c r="Q417" s="18"/>
      <c r="R417" s="18"/>
      <c r="S417" s="19"/>
      <c r="T417" s="19"/>
      <c r="U417" s="369"/>
      <c r="V417" s="24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20.25" customHeight="1" x14ac:dyDescent="0.3">
      <c r="A418" s="35">
        <v>403</v>
      </c>
      <c r="B418" s="35">
        <v>32</v>
      </c>
      <c r="C418" s="36" t="s">
        <v>2543</v>
      </c>
      <c r="D418" s="36" t="s">
        <v>2544</v>
      </c>
      <c r="E418" s="36" t="s">
        <v>2545</v>
      </c>
      <c r="F418" s="57" t="s">
        <v>2546</v>
      </c>
      <c r="G418" s="36" t="s">
        <v>2547</v>
      </c>
      <c r="H418" s="155" t="s">
        <v>2548</v>
      </c>
      <c r="I418" s="36" t="s">
        <v>306</v>
      </c>
      <c r="J418" s="36" t="s">
        <v>1752</v>
      </c>
      <c r="K418" s="39">
        <v>4</v>
      </c>
      <c r="L418" s="40" t="s">
        <v>2549</v>
      </c>
      <c r="M418" s="36" t="s">
        <v>2550</v>
      </c>
      <c r="N418" s="231"/>
      <c r="O418" s="201"/>
      <c r="P418" s="60"/>
      <c r="Q418" s="18"/>
      <c r="R418" s="18"/>
      <c r="S418" s="19"/>
      <c r="T418" s="19"/>
      <c r="U418" s="369"/>
      <c r="V418" s="24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20.25" customHeight="1" x14ac:dyDescent="0.3">
      <c r="A419" s="35">
        <v>404</v>
      </c>
      <c r="B419" s="35">
        <v>33</v>
      </c>
      <c r="C419" s="36" t="s">
        <v>2551</v>
      </c>
      <c r="D419" s="36" t="s">
        <v>2552</v>
      </c>
      <c r="E419" s="36" t="s">
        <v>2553</v>
      </c>
      <c r="F419" s="37">
        <v>94912243744</v>
      </c>
      <c r="G419" s="36" t="s">
        <v>2554</v>
      </c>
      <c r="H419" s="38" t="s">
        <v>4983</v>
      </c>
      <c r="I419" s="36" t="s">
        <v>168</v>
      </c>
      <c r="J419" s="36" t="s">
        <v>598</v>
      </c>
      <c r="K419" s="39">
        <v>1</v>
      </c>
      <c r="L419" s="40" t="s">
        <v>2530</v>
      </c>
      <c r="M419" s="36" t="s">
        <v>2555</v>
      </c>
      <c r="N419" s="110"/>
      <c r="O419" s="32"/>
      <c r="P419" s="49"/>
      <c r="Q419" s="18"/>
      <c r="R419" s="18"/>
      <c r="S419" s="19"/>
      <c r="T419" s="19"/>
      <c r="U419" s="369"/>
      <c r="V419" s="24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20.25" customHeight="1" x14ac:dyDescent="0.3">
      <c r="A420" s="35">
        <v>405</v>
      </c>
      <c r="B420" s="35">
        <v>34</v>
      </c>
      <c r="C420" s="36" t="s">
        <v>2556</v>
      </c>
      <c r="D420" s="36" t="s">
        <v>2557</v>
      </c>
      <c r="E420" s="36" t="s">
        <v>2558</v>
      </c>
      <c r="F420" s="37">
        <v>59938770173</v>
      </c>
      <c r="G420" s="36" t="s">
        <v>2559</v>
      </c>
      <c r="H420" s="38" t="s">
        <v>4984</v>
      </c>
      <c r="I420" s="36" t="s">
        <v>145</v>
      </c>
      <c r="J420" s="36" t="s">
        <v>2560</v>
      </c>
      <c r="K420" s="39">
        <v>6</v>
      </c>
      <c r="L420" s="40" t="s">
        <v>2561</v>
      </c>
      <c r="M420" s="36" t="s">
        <v>2562</v>
      </c>
      <c r="N420" s="91"/>
      <c r="O420" s="92"/>
      <c r="P420" s="49"/>
      <c r="Q420" s="18"/>
      <c r="R420" s="18"/>
      <c r="S420" s="19"/>
      <c r="T420" s="19"/>
      <c r="U420" s="369"/>
      <c r="V420" s="24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20.25" customHeight="1" x14ac:dyDescent="0.3">
      <c r="A421" s="35">
        <v>406</v>
      </c>
      <c r="B421" s="35">
        <v>35</v>
      </c>
      <c r="C421" s="36" t="s">
        <v>2563</v>
      </c>
      <c r="D421" s="36" t="s">
        <v>2564</v>
      </c>
      <c r="E421" s="36" t="s">
        <v>2565</v>
      </c>
      <c r="F421" s="37">
        <v>40160577948</v>
      </c>
      <c r="G421" s="36" t="s">
        <v>2566</v>
      </c>
      <c r="H421" s="38" t="s">
        <v>4985</v>
      </c>
      <c r="I421" s="36" t="s">
        <v>328</v>
      </c>
      <c r="J421" s="36" t="s">
        <v>485</v>
      </c>
      <c r="K421" s="39">
        <v>8</v>
      </c>
      <c r="L421" s="15" t="s">
        <v>330</v>
      </c>
      <c r="M421" s="36" t="s">
        <v>2567</v>
      </c>
      <c r="N421" s="91"/>
      <c r="O421" s="92"/>
      <c r="P421" s="93"/>
      <c r="Q421" s="18"/>
      <c r="R421" s="18"/>
      <c r="S421" s="19"/>
      <c r="T421" s="19"/>
      <c r="U421" s="369"/>
      <c r="V421" s="24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20.25" customHeight="1" x14ac:dyDescent="0.3">
      <c r="A422" s="35">
        <v>407</v>
      </c>
      <c r="B422" s="35">
        <v>36</v>
      </c>
      <c r="C422" s="36" t="s">
        <v>2568</v>
      </c>
      <c r="D422" s="36" t="s">
        <v>2569</v>
      </c>
      <c r="E422" s="36" t="s">
        <v>2570</v>
      </c>
      <c r="F422" s="57" t="s">
        <v>2571</v>
      </c>
      <c r="G422" s="36" t="s">
        <v>2572</v>
      </c>
      <c r="H422" s="78" t="s">
        <v>2573</v>
      </c>
      <c r="I422" s="36" t="s">
        <v>60</v>
      </c>
      <c r="J422" s="36" t="s">
        <v>442</v>
      </c>
      <c r="K422" s="39">
        <v>7</v>
      </c>
      <c r="L422" s="15" t="s">
        <v>62</v>
      </c>
      <c r="M422" s="36" t="s">
        <v>2574</v>
      </c>
      <c r="N422" s="100"/>
      <c r="O422" s="92"/>
      <c r="P422" s="93"/>
      <c r="Q422" s="18"/>
      <c r="R422" s="18"/>
      <c r="S422" s="19"/>
      <c r="T422" s="19"/>
      <c r="U422" s="369"/>
      <c r="V422" s="24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20.25" customHeight="1" x14ac:dyDescent="0.3">
      <c r="A423" s="35">
        <v>408</v>
      </c>
      <c r="B423" s="35">
        <v>37</v>
      </c>
      <c r="C423" s="36" t="s">
        <v>2575</v>
      </c>
      <c r="D423" s="36" t="s">
        <v>2576</v>
      </c>
      <c r="E423" s="36" t="s">
        <v>2577</v>
      </c>
      <c r="F423" s="37">
        <v>61683945214</v>
      </c>
      <c r="G423" s="36" t="s">
        <v>2578</v>
      </c>
      <c r="H423" s="38" t="s">
        <v>4986</v>
      </c>
      <c r="I423" s="36" t="s">
        <v>350</v>
      </c>
      <c r="J423" s="36" t="s">
        <v>1002</v>
      </c>
      <c r="K423" s="39">
        <v>5</v>
      </c>
      <c r="L423" s="40" t="s">
        <v>2579</v>
      </c>
      <c r="M423" s="36" t="s">
        <v>2580</v>
      </c>
      <c r="N423" s="91"/>
      <c r="O423" s="92"/>
      <c r="P423" s="49"/>
      <c r="Q423" s="49"/>
      <c r="R423" s="49"/>
      <c r="S423" s="19"/>
      <c r="T423" s="19"/>
      <c r="U423" s="369"/>
      <c r="V423" s="2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</row>
    <row r="424" spans="1:40" ht="39" customHeight="1" x14ac:dyDescent="0.3">
      <c r="A424" s="107"/>
      <c r="B424" s="37"/>
      <c r="C424" s="377" t="s">
        <v>2581</v>
      </c>
      <c r="D424" s="37"/>
      <c r="E424" s="37"/>
      <c r="F424" s="37"/>
      <c r="G424" s="37"/>
      <c r="H424" s="88"/>
      <c r="I424" s="16"/>
      <c r="J424" s="13"/>
      <c r="K424" s="39"/>
      <c r="L424" s="14"/>
      <c r="M424" s="37"/>
      <c r="N424" s="110"/>
      <c r="O424" s="32"/>
      <c r="P424" s="18"/>
      <c r="Q424" s="18"/>
      <c r="R424" s="18"/>
      <c r="S424" s="19"/>
      <c r="T424" s="19"/>
      <c r="U424" s="369"/>
      <c r="V424" s="24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21" customHeight="1" x14ac:dyDescent="0.3">
      <c r="A425" s="35">
        <v>409</v>
      </c>
      <c r="B425" s="35">
        <v>1</v>
      </c>
      <c r="C425" s="367" t="s">
        <v>2582</v>
      </c>
      <c r="D425" s="37" t="s">
        <v>2583</v>
      </c>
      <c r="E425" s="37" t="s">
        <v>2584</v>
      </c>
      <c r="F425" s="37">
        <v>96404672486</v>
      </c>
      <c r="G425" s="37" t="s">
        <v>2585</v>
      </c>
      <c r="H425" s="88" t="s">
        <v>2586</v>
      </c>
      <c r="I425" s="90"/>
      <c r="J425" s="244" t="s">
        <v>822</v>
      </c>
      <c r="K425" s="39">
        <v>7</v>
      </c>
      <c r="L425" s="15" t="s">
        <v>27</v>
      </c>
      <c r="M425" s="245" t="s">
        <v>2587</v>
      </c>
      <c r="N425" s="246"/>
      <c r="O425" s="235"/>
      <c r="P425" s="18"/>
      <c r="Q425" s="18"/>
      <c r="R425" s="18"/>
      <c r="S425" s="19"/>
      <c r="T425" s="19"/>
      <c r="U425" s="369"/>
      <c r="V425" s="24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21" customHeight="1" x14ac:dyDescent="0.3">
      <c r="A426" s="35">
        <v>410</v>
      </c>
      <c r="B426" s="35">
        <v>2</v>
      </c>
      <c r="C426" s="367" t="s">
        <v>2588</v>
      </c>
      <c r="D426" s="37" t="s">
        <v>2589</v>
      </c>
      <c r="E426" s="37" t="s">
        <v>2590</v>
      </c>
      <c r="F426" s="37">
        <v>85288244934</v>
      </c>
      <c r="G426" s="37" t="s">
        <v>2591</v>
      </c>
      <c r="H426" s="223" t="s">
        <v>2592</v>
      </c>
      <c r="I426" s="247">
        <v>2023</v>
      </c>
      <c r="J426" s="77" t="s">
        <v>264</v>
      </c>
      <c r="K426" s="39">
        <v>3</v>
      </c>
      <c r="L426" s="15" t="s">
        <v>521</v>
      </c>
      <c r="M426" s="248" t="s">
        <v>2593</v>
      </c>
      <c r="N426" s="249"/>
      <c r="O426" s="154"/>
      <c r="P426" s="18"/>
      <c r="Q426" s="18"/>
      <c r="R426" s="18"/>
      <c r="S426" s="19"/>
      <c r="T426" s="19"/>
      <c r="U426" s="369"/>
      <c r="V426" s="24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9.5" customHeight="1" x14ac:dyDescent="0.3">
      <c r="A427" s="35">
        <v>411</v>
      </c>
      <c r="B427" s="35">
        <v>3</v>
      </c>
      <c r="C427" s="367" t="s">
        <v>2594</v>
      </c>
      <c r="D427" s="36" t="s">
        <v>2595</v>
      </c>
      <c r="E427" s="36" t="s">
        <v>2596</v>
      </c>
      <c r="F427" s="37">
        <v>45569423495</v>
      </c>
      <c r="G427" s="36" t="s">
        <v>2597</v>
      </c>
      <c r="H427" s="38" t="s">
        <v>4987</v>
      </c>
      <c r="I427" s="36" t="s">
        <v>125</v>
      </c>
      <c r="J427" s="36" t="s">
        <v>868</v>
      </c>
      <c r="K427" s="39">
        <v>5</v>
      </c>
      <c r="L427" s="40" t="s">
        <v>869</v>
      </c>
      <c r="M427" s="250" t="s">
        <v>2598</v>
      </c>
      <c r="N427" s="251"/>
      <c r="O427" s="252"/>
      <c r="P427" s="18"/>
      <c r="Q427" s="18"/>
      <c r="R427" s="18"/>
      <c r="S427" s="19"/>
      <c r="T427" s="19"/>
      <c r="U427" s="369"/>
      <c r="V427" s="24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9.5" customHeight="1" x14ac:dyDescent="0.3">
      <c r="A428" s="35">
        <v>412</v>
      </c>
      <c r="B428" s="35">
        <v>4</v>
      </c>
      <c r="C428" s="367" t="s">
        <v>2599</v>
      </c>
      <c r="D428" s="36" t="s">
        <v>2600</v>
      </c>
      <c r="E428" s="36" t="s">
        <v>2601</v>
      </c>
      <c r="F428" s="37">
        <v>77805945007</v>
      </c>
      <c r="G428" s="36" t="s">
        <v>2602</v>
      </c>
      <c r="H428" s="38" t="s">
        <v>4988</v>
      </c>
      <c r="I428" s="36" t="s">
        <v>2603</v>
      </c>
      <c r="J428" s="36" t="s">
        <v>256</v>
      </c>
      <c r="K428" s="39">
        <v>5</v>
      </c>
      <c r="L428" s="40" t="s">
        <v>18</v>
      </c>
      <c r="M428" s="250" t="s">
        <v>2604</v>
      </c>
      <c r="N428" s="251"/>
      <c r="O428" s="250"/>
      <c r="P428" s="93"/>
      <c r="Q428" s="18"/>
      <c r="R428" s="67"/>
      <c r="S428" s="141"/>
      <c r="T428" s="19"/>
      <c r="U428" s="369"/>
      <c r="V428" s="24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9.5" customHeight="1" x14ac:dyDescent="0.3">
      <c r="A429" s="35">
        <v>413</v>
      </c>
      <c r="B429" s="35">
        <v>5</v>
      </c>
      <c r="C429" s="367" t="s">
        <v>2605</v>
      </c>
      <c r="D429" s="36" t="s">
        <v>2606</v>
      </c>
      <c r="E429" s="36" t="s">
        <v>2607</v>
      </c>
      <c r="F429" s="37">
        <v>75291303108</v>
      </c>
      <c r="G429" s="36" t="s">
        <v>2608</v>
      </c>
      <c r="H429" s="46" t="s">
        <v>2609</v>
      </c>
      <c r="I429" s="36" t="s">
        <v>87</v>
      </c>
      <c r="J429" s="36" t="s">
        <v>1604</v>
      </c>
      <c r="K429" s="39">
        <v>2</v>
      </c>
      <c r="L429" s="40" t="s">
        <v>89</v>
      </c>
      <c r="M429" s="250" t="s">
        <v>2610</v>
      </c>
      <c r="N429" s="251"/>
      <c r="O429" s="250"/>
      <c r="P429" s="93"/>
      <c r="Q429" s="18"/>
      <c r="R429" s="67"/>
      <c r="S429" s="141"/>
      <c r="T429" s="19"/>
      <c r="U429" s="369"/>
      <c r="V429" s="24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9.5" customHeight="1" x14ac:dyDescent="0.3">
      <c r="A430" s="35">
        <v>414</v>
      </c>
      <c r="B430" s="35">
        <v>6</v>
      </c>
      <c r="C430" s="367" t="s">
        <v>2611</v>
      </c>
      <c r="D430" s="36" t="s">
        <v>2612</v>
      </c>
      <c r="E430" s="36" t="s">
        <v>2613</v>
      </c>
      <c r="F430" s="48" t="s">
        <v>2614</v>
      </c>
      <c r="G430" s="36" t="s">
        <v>2615</v>
      </c>
      <c r="H430" s="38" t="s">
        <v>4778</v>
      </c>
      <c r="I430" s="36" t="s">
        <v>103</v>
      </c>
      <c r="J430" s="36" t="s">
        <v>104</v>
      </c>
      <c r="K430" s="39">
        <v>5</v>
      </c>
      <c r="L430" s="40" t="s">
        <v>2616</v>
      </c>
      <c r="M430" s="252" t="s">
        <v>2617</v>
      </c>
      <c r="N430" s="253"/>
      <c r="O430" s="252"/>
      <c r="P430" s="60"/>
      <c r="Q430" s="60"/>
      <c r="R430" s="18"/>
      <c r="S430" s="19"/>
      <c r="T430" s="19"/>
      <c r="U430" s="369"/>
      <c r="V430" s="24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9.5" customHeight="1" x14ac:dyDescent="0.3">
      <c r="A431" s="35">
        <v>415</v>
      </c>
      <c r="B431" s="35">
        <v>7</v>
      </c>
      <c r="C431" s="367" t="s">
        <v>2618</v>
      </c>
      <c r="D431" s="36" t="s">
        <v>2619</v>
      </c>
      <c r="E431" s="36" t="s">
        <v>2620</v>
      </c>
      <c r="F431" s="48" t="s">
        <v>2621</v>
      </c>
      <c r="G431" s="61" t="s">
        <v>2622</v>
      </c>
      <c r="H431" s="155" t="s">
        <v>2623</v>
      </c>
      <c r="I431" s="36" t="s">
        <v>87</v>
      </c>
      <c r="J431" s="36" t="s">
        <v>1823</v>
      </c>
      <c r="K431" s="39"/>
      <c r="L431" s="40" t="s">
        <v>521</v>
      </c>
      <c r="M431" s="250" t="s">
        <v>2624</v>
      </c>
      <c r="N431" s="254"/>
      <c r="O431" s="250"/>
      <c r="P431" s="60"/>
      <c r="Q431" s="60"/>
      <c r="R431" s="18"/>
      <c r="S431" s="19"/>
      <c r="T431" s="19"/>
      <c r="U431" s="369"/>
      <c r="V431" s="24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9.5" customHeight="1" x14ac:dyDescent="0.3">
      <c r="A432" s="35">
        <v>416</v>
      </c>
      <c r="B432" s="35">
        <v>8</v>
      </c>
      <c r="C432" s="367" t="s">
        <v>2625</v>
      </c>
      <c r="D432" s="36" t="s">
        <v>2626</v>
      </c>
      <c r="E432" s="36" t="s">
        <v>2627</v>
      </c>
      <c r="F432" s="48" t="s">
        <v>2628</v>
      </c>
      <c r="G432" s="203" t="s">
        <v>2629</v>
      </c>
      <c r="H432" s="70" t="s">
        <v>2630</v>
      </c>
      <c r="I432" s="36" t="s">
        <v>60</v>
      </c>
      <c r="J432" s="36" t="s">
        <v>442</v>
      </c>
      <c r="K432" s="39">
        <v>3</v>
      </c>
      <c r="L432" s="40" t="s">
        <v>521</v>
      </c>
      <c r="M432" s="250" t="s">
        <v>2631</v>
      </c>
      <c r="N432" s="254"/>
      <c r="O432" s="250"/>
      <c r="P432" s="60"/>
      <c r="Q432" s="60"/>
      <c r="R432" s="18"/>
      <c r="S432" s="19"/>
      <c r="T432" s="19"/>
      <c r="U432" s="369"/>
      <c r="V432" s="24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9.5" customHeight="1" x14ac:dyDescent="0.3">
      <c r="A433" s="35">
        <v>417</v>
      </c>
      <c r="B433" s="35">
        <v>9</v>
      </c>
      <c r="C433" s="367" t="s">
        <v>2632</v>
      </c>
      <c r="D433" s="36" t="s">
        <v>2633</v>
      </c>
      <c r="E433" s="36" t="s">
        <v>2634</v>
      </c>
      <c r="F433" s="37">
        <v>80641417214</v>
      </c>
      <c r="G433" s="36" t="s">
        <v>2635</v>
      </c>
      <c r="H433" s="38" t="s">
        <v>4989</v>
      </c>
      <c r="I433" s="36" t="s">
        <v>125</v>
      </c>
      <c r="J433" s="36" t="s">
        <v>695</v>
      </c>
      <c r="K433" s="39">
        <v>7</v>
      </c>
      <c r="L433" s="40" t="s">
        <v>127</v>
      </c>
      <c r="M433" s="250" t="s">
        <v>2636</v>
      </c>
      <c r="N433" s="251"/>
      <c r="O433" s="250"/>
      <c r="P433" s="93"/>
      <c r="Q433" s="18"/>
      <c r="R433" s="18"/>
      <c r="S433" s="19"/>
      <c r="T433" s="19"/>
      <c r="U433" s="369"/>
      <c r="V433" s="24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20.25" customHeight="1" x14ac:dyDescent="0.3">
      <c r="A434" s="35">
        <v>418</v>
      </c>
      <c r="B434" s="35">
        <v>10</v>
      </c>
      <c r="C434" s="36" t="s">
        <v>5143</v>
      </c>
      <c r="D434" s="36" t="s">
        <v>2637</v>
      </c>
      <c r="E434" s="72" t="s">
        <v>2638</v>
      </c>
      <c r="F434" s="122">
        <v>42749097677</v>
      </c>
      <c r="G434" s="72" t="s">
        <v>2639</v>
      </c>
      <c r="H434" s="132" t="s">
        <v>4990</v>
      </c>
      <c r="I434" s="36" t="s">
        <v>672</v>
      </c>
      <c r="J434" s="36" t="s">
        <v>1115</v>
      </c>
      <c r="K434" s="39">
        <v>9</v>
      </c>
      <c r="L434" s="40" t="s">
        <v>1041</v>
      </c>
      <c r="M434" s="250" t="s">
        <v>2640</v>
      </c>
      <c r="N434" s="251"/>
      <c r="O434" s="250"/>
      <c r="P434" s="255"/>
      <c r="Q434" s="18"/>
      <c r="R434" s="18"/>
      <c r="S434" s="19"/>
      <c r="T434" s="19"/>
      <c r="U434" s="369"/>
      <c r="V434" s="24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20.25" customHeight="1" x14ac:dyDescent="0.3">
      <c r="A435" s="35">
        <v>419</v>
      </c>
      <c r="B435" s="35">
        <v>11</v>
      </c>
      <c r="C435" s="36" t="s">
        <v>2641</v>
      </c>
      <c r="D435" s="73" t="s">
        <v>2642</v>
      </c>
      <c r="E435" s="130" t="s">
        <v>2643</v>
      </c>
      <c r="F435" s="256" t="s">
        <v>2644</v>
      </c>
      <c r="G435" s="130" t="s">
        <v>2645</v>
      </c>
      <c r="H435" s="257" t="s">
        <v>2646</v>
      </c>
      <c r="I435" s="36" t="s">
        <v>336</v>
      </c>
      <c r="J435" s="36" t="s">
        <v>1194</v>
      </c>
      <c r="K435" s="39"/>
      <c r="L435" s="40" t="s">
        <v>2647</v>
      </c>
      <c r="M435" s="250" t="s">
        <v>2648</v>
      </c>
      <c r="N435" s="254"/>
      <c r="O435" s="250"/>
      <c r="P435" s="93"/>
      <c r="Q435" s="18"/>
      <c r="R435" s="18"/>
      <c r="S435" s="141"/>
      <c r="T435" s="19"/>
      <c r="U435" s="369"/>
      <c r="V435" s="24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20.25" customHeight="1" x14ac:dyDescent="0.3">
      <c r="A436" s="35">
        <v>420</v>
      </c>
      <c r="B436" s="35">
        <v>12</v>
      </c>
      <c r="C436" s="61" t="s">
        <v>2649</v>
      </c>
      <c r="D436" s="61" t="s">
        <v>2650</v>
      </c>
      <c r="E436" s="130" t="s">
        <v>2651</v>
      </c>
      <c r="F436" s="258">
        <v>35015122830</v>
      </c>
      <c r="G436" s="130" t="s">
        <v>2652</v>
      </c>
      <c r="H436" s="259" t="s">
        <v>2653</v>
      </c>
      <c r="I436" s="36" t="s">
        <v>263</v>
      </c>
      <c r="J436" s="36" t="s">
        <v>264</v>
      </c>
      <c r="K436" s="39">
        <v>6</v>
      </c>
      <c r="L436" s="40" t="s">
        <v>521</v>
      </c>
      <c r="M436" s="250" t="s">
        <v>2654</v>
      </c>
      <c r="N436" s="254"/>
      <c r="O436" s="250"/>
      <c r="P436" s="93"/>
      <c r="Q436" s="18"/>
      <c r="R436" s="18"/>
      <c r="S436" s="141"/>
      <c r="T436" s="19"/>
      <c r="U436" s="369"/>
      <c r="V436" s="24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20.25" customHeight="1" x14ac:dyDescent="0.3">
      <c r="A437" s="35">
        <v>421</v>
      </c>
      <c r="B437" s="35">
        <v>13</v>
      </c>
      <c r="C437" s="53" t="s">
        <v>2655</v>
      </c>
      <c r="D437" s="53" t="s">
        <v>2656</v>
      </c>
      <c r="E437" s="130" t="s">
        <v>2657</v>
      </c>
      <c r="F437" s="258">
        <v>88357338997</v>
      </c>
      <c r="G437" s="260" t="s">
        <v>2658</v>
      </c>
      <c r="H437" s="257" t="s">
        <v>2659</v>
      </c>
      <c r="I437" s="36" t="s">
        <v>306</v>
      </c>
      <c r="J437" s="36" t="s">
        <v>307</v>
      </c>
      <c r="K437" s="39"/>
      <c r="L437" s="40" t="s">
        <v>2660</v>
      </c>
      <c r="M437" s="250" t="s">
        <v>2661</v>
      </c>
      <c r="N437" s="251"/>
      <c r="O437" s="250"/>
      <c r="P437" s="93"/>
      <c r="Q437" s="18"/>
      <c r="R437" s="18"/>
      <c r="S437" s="141"/>
      <c r="T437" s="19"/>
      <c r="U437" s="369"/>
      <c r="V437" s="24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20.25" customHeight="1" x14ac:dyDescent="0.3">
      <c r="A438" s="35">
        <v>422</v>
      </c>
      <c r="B438" s="35">
        <v>14</v>
      </c>
      <c r="C438" s="36" t="s">
        <v>2662</v>
      </c>
      <c r="D438" s="36" t="s">
        <v>2663</v>
      </c>
      <c r="E438" s="84" t="s">
        <v>2664</v>
      </c>
      <c r="F438" s="143">
        <v>27562505121</v>
      </c>
      <c r="G438" s="84" t="s">
        <v>2665</v>
      </c>
      <c r="H438" s="261" t="s">
        <v>4991</v>
      </c>
      <c r="I438" s="36" t="s">
        <v>350</v>
      </c>
      <c r="J438" s="36" t="s">
        <v>868</v>
      </c>
      <c r="K438" s="39">
        <v>5</v>
      </c>
      <c r="L438" s="40" t="s">
        <v>105</v>
      </c>
      <c r="M438" s="250" t="s">
        <v>2666</v>
      </c>
      <c r="N438" s="251"/>
      <c r="O438" s="250"/>
      <c r="P438" s="93"/>
      <c r="Q438" s="18"/>
      <c r="R438" s="18"/>
      <c r="S438" s="141"/>
      <c r="T438" s="19"/>
      <c r="U438" s="369"/>
      <c r="V438" s="24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20.25" customHeight="1" x14ac:dyDescent="0.3">
      <c r="A439" s="35">
        <v>423</v>
      </c>
      <c r="B439" s="35">
        <v>15</v>
      </c>
      <c r="C439" s="36" t="s">
        <v>2667</v>
      </c>
      <c r="D439" s="36" t="s">
        <v>2668</v>
      </c>
      <c r="E439" s="84" t="s">
        <v>2669</v>
      </c>
      <c r="F439" s="143">
        <v>92171931643</v>
      </c>
      <c r="G439" s="84" t="s">
        <v>2670</v>
      </c>
      <c r="H439" s="210" t="s">
        <v>2671</v>
      </c>
      <c r="I439" s="36" t="s">
        <v>34</v>
      </c>
      <c r="J439" s="36" t="s">
        <v>1187</v>
      </c>
      <c r="K439" s="39">
        <v>3</v>
      </c>
      <c r="L439" s="40" t="s">
        <v>400</v>
      </c>
      <c r="M439" s="250" t="s">
        <v>2672</v>
      </c>
      <c r="N439" s="251"/>
      <c r="O439" s="250"/>
      <c r="P439" s="93"/>
      <c r="Q439" s="18"/>
      <c r="R439" s="18"/>
      <c r="S439" s="141"/>
      <c r="T439" s="19"/>
      <c r="U439" s="369"/>
      <c r="V439" s="24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20.25" customHeight="1" x14ac:dyDescent="0.3">
      <c r="A440" s="35">
        <v>424</v>
      </c>
      <c r="B440" s="35">
        <v>16</v>
      </c>
      <c r="C440" s="36" t="s">
        <v>2673</v>
      </c>
      <c r="D440" s="36" t="s">
        <v>2674</v>
      </c>
      <c r="E440" s="84" t="s">
        <v>2675</v>
      </c>
      <c r="F440" s="143">
        <v>75789295679</v>
      </c>
      <c r="G440" s="84" t="s">
        <v>2676</v>
      </c>
      <c r="H440" s="210" t="s">
        <v>4782</v>
      </c>
      <c r="I440" s="36" t="s">
        <v>87</v>
      </c>
      <c r="J440" s="36" t="s">
        <v>1604</v>
      </c>
      <c r="K440" s="39">
        <v>4</v>
      </c>
      <c r="L440" s="40" t="s">
        <v>89</v>
      </c>
      <c r="M440" s="250" t="s">
        <v>2677</v>
      </c>
      <c r="N440" s="251"/>
      <c r="O440" s="250"/>
      <c r="P440" s="93"/>
      <c r="Q440" s="18"/>
      <c r="R440" s="18"/>
      <c r="S440" s="141"/>
      <c r="T440" s="19"/>
      <c r="U440" s="369"/>
      <c r="V440" s="24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20.25" customHeight="1" x14ac:dyDescent="0.3">
      <c r="A441" s="35">
        <v>425</v>
      </c>
      <c r="B441" s="35">
        <v>17</v>
      </c>
      <c r="C441" s="36" t="s">
        <v>2678</v>
      </c>
      <c r="D441" s="36" t="s">
        <v>2679</v>
      </c>
      <c r="E441" s="36" t="s">
        <v>2680</v>
      </c>
      <c r="F441" s="37">
        <v>21515721357</v>
      </c>
      <c r="G441" s="36" t="s">
        <v>2681</v>
      </c>
      <c r="H441" s="66" t="s">
        <v>2682</v>
      </c>
      <c r="I441" s="36" t="s">
        <v>25</v>
      </c>
      <c r="J441" s="36" t="s">
        <v>513</v>
      </c>
      <c r="K441" s="39">
        <v>7</v>
      </c>
      <c r="L441" s="40" t="s">
        <v>2683</v>
      </c>
      <c r="M441" s="250" t="s">
        <v>2684</v>
      </c>
      <c r="N441" s="251"/>
      <c r="O441" s="250"/>
      <c r="P441" s="93"/>
      <c r="Q441" s="18"/>
      <c r="R441" s="18"/>
      <c r="S441" s="141"/>
      <c r="T441" s="19"/>
      <c r="U441" s="369"/>
      <c r="V441" s="24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20.25" customHeight="1" x14ac:dyDescent="0.3">
      <c r="A442" s="35">
        <v>426</v>
      </c>
      <c r="B442" s="35">
        <v>18</v>
      </c>
      <c r="C442" s="36" t="s">
        <v>2685</v>
      </c>
      <c r="D442" s="36" t="s">
        <v>2686</v>
      </c>
      <c r="E442" s="36" t="s">
        <v>2687</v>
      </c>
      <c r="F442" s="37">
        <v>52963245603</v>
      </c>
      <c r="G442" s="36" t="s">
        <v>2688</v>
      </c>
      <c r="H442" s="66" t="s">
        <v>4992</v>
      </c>
      <c r="I442" s="36" t="s">
        <v>789</v>
      </c>
      <c r="J442" s="36" t="s">
        <v>1490</v>
      </c>
      <c r="K442" s="39">
        <v>4</v>
      </c>
      <c r="L442" s="40" t="s">
        <v>2689</v>
      </c>
      <c r="M442" s="250" t="s">
        <v>2690</v>
      </c>
      <c r="N442" s="251"/>
      <c r="O442" s="250"/>
      <c r="P442" s="18"/>
      <c r="Q442" s="18"/>
      <c r="R442" s="18"/>
      <c r="S442" s="19"/>
      <c r="T442" s="19"/>
      <c r="U442" s="369"/>
      <c r="V442" s="24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20.25" customHeight="1" x14ac:dyDescent="0.3">
      <c r="A443" s="35">
        <v>427</v>
      </c>
      <c r="B443" s="35">
        <v>19</v>
      </c>
      <c r="C443" s="36" t="s">
        <v>2691</v>
      </c>
      <c r="D443" s="36" t="s">
        <v>2692</v>
      </c>
      <c r="E443" s="36" t="s">
        <v>2693</v>
      </c>
      <c r="F443" s="37">
        <v>2588959133</v>
      </c>
      <c r="G443" s="36" t="s">
        <v>2694</v>
      </c>
      <c r="H443" s="103" t="s">
        <v>2695</v>
      </c>
      <c r="I443" s="36" t="s">
        <v>286</v>
      </c>
      <c r="J443" s="36" t="s">
        <v>287</v>
      </c>
      <c r="K443" s="39">
        <v>7</v>
      </c>
      <c r="L443" s="40"/>
      <c r="M443" s="250" t="s">
        <v>2696</v>
      </c>
      <c r="N443" s="251"/>
      <c r="O443" s="250"/>
      <c r="P443" s="18"/>
      <c r="Q443" s="18"/>
      <c r="R443" s="18"/>
      <c r="S443" s="19"/>
      <c r="T443" s="19"/>
      <c r="U443" s="369"/>
      <c r="V443" s="24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20.25" customHeight="1" x14ac:dyDescent="0.3">
      <c r="A444" s="35">
        <v>428</v>
      </c>
      <c r="B444" s="35">
        <v>20</v>
      </c>
      <c r="C444" s="36" t="s">
        <v>1424</v>
      </c>
      <c r="D444" s="36" t="s">
        <v>2697</v>
      </c>
      <c r="E444" s="36" t="s">
        <v>2698</v>
      </c>
      <c r="F444" s="37">
        <v>16580377908</v>
      </c>
      <c r="G444" s="36" t="s">
        <v>2699</v>
      </c>
      <c r="H444" s="66" t="s">
        <v>4993</v>
      </c>
      <c r="I444" s="36" t="s">
        <v>376</v>
      </c>
      <c r="J444" s="36" t="s">
        <v>377</v>
      </c>
      <c r="K444" s="39">
        <v>3</v>
      </c>
      <c r="L444" s="40" t="s">
        <v>2700</v>
      </c>
      <c r="M444" s="250" t="s">
        <v>2701</v>
      </c>
      <c r="N444" s="251"/>
      <c r="O444" s="250"/>
      <c r="P444" s="93"/>
      <c r="Q444" s="18"/>
      <c r="R444" s="18"/>
      <c r="S444" s="19"/>
      <c r="T444" s="19"/>
      <c r="U444" s="369"/>
      <c r="V444" s="24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20.25" customHeight="1" x14ac:dyDescent="0.3">
      <c r="A445" s="35">
        <v>429</v>
      </c>
      <c r="B445" s="35">
        <v>21</v>
      </c>
      <c r="C445" s="36" t="s">
        <v>1424</v>
      </c>
      <c r="D445" s="36" t="s">
        <v>2702</v>
      </c>
      <c r="E445" s="36" t="s">
        <v>2703</v>
      </c>
      <c r="F445" s="37">
        <v>20627918657</v>
      </c>
      <c r="G445" s="36" t="s">
        <v>2704</v>
      </c>
      <c r="H445" s="66" t="s">
        <v>4994</v>
      </c>
      <c r="I445" s="36" t="s">
        <v>2705</v>
      </c>
      <c r="J445" s="36" t="s">
        <v>1490</v>
      </c>
      <c r="K445" s="39">
        <v>4</v>
      </c>
      <c r="L445" s="40" t="s">
        <v>754</v>
      </c>
      <c r="M445" s="250" t="s">
        <v>2706</v>
      </c>
      <c r="N445" s="249"/>
      <c r="O445" s="248"/>
      <c r="P445" s="255"/>
      <c r="Q445" s="18"/>
      <c r="R445" s="60"/>
      <c r="S445" s="19"/>
      <c r="T445" s="19"/>
      <c r="U445" s="369"/>
      <c r="V445" s="24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20.25" customHeight="1" x14ac:dyDescent="0.3">
      <c r="A446" s="35">
        <v>430</v>
      </c>
      <c r="B446" s="35">
        <v>22</v>
      </c>
      <c r="C446" s="36" t="s">
        <v>2707</v>
      </c>
      <c r="D446" s="36" t="s">
        <v>581</v>
      </c>
      <c r="E446" s="36" t="s">
        <v>2708</v>
      </c>
      <c r="F446" s="37">
        <v>31582799502</v>
      </c>
      <c r="G446" s="53" t="s">
        <v>2709</v>
      </c>
      <c r="H446" s="98" t="s">
        <v>2710</v>
      </c>
      <c r="I446" s="36" t="s">
        <v>306</v>
      </c>
      <c r="J446" s="36" t="s">
        <v>1752</v>
      </c>
      <c r="K446" s="39">
        <v>5</v>
      </c>
      <c r="L446" s="40" t="s">
        <v>925</v>
      </c>
      <c r="M446" s="250" t="s">
        <v>2711</v>
      </c>
      <c r="N446" s="251"/>
      <c r="O446" s="248"/>
      <c r="P446" s="93"/>
      <c r="Q446" s="18"/>
      <c r="R446" s="18"/>
      <c r="S446" s="19"/>
      <c r="T446" s="19"/>
      <c r="U446" s="369"/>
      <c r="V446" s="24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20.25" customHeight="1" x14ac:dyDescent="0.3">
      <c r="A447" s="35">
        <v>431</v>
      </c>
      <c r="B447" s="35">
        <v>23</v>
      </c>
      <c r="C447" s="36" t="s">
        <v>2712</v>
      </c>
      <c r="D447" s="36" t="s">
        <v>2713</v>
      </c>
      <c r="E447" s="36" t="s">
        <v>2714</v>
      </c>
      <c r="F447" s="37">
        <v>86631087007</v>
      </c>
      <c r="G447" s="36" t="s">
        <v>2715</v>
      </c>
      <c r="H447" s="66" t="s">
        <v>4995</v>
      </c>
      <c r="I447" s="36" t="s">
        <v>125</v>
      </c>
      <c r="J447" s="36" t="s">
        <v>126</v>
      </c>
      <c r="K447" s="39">
        <v>10</v>
      </c>
      <c r="L447" s="40" t="s">
        <v>127</v>
      </c>
      <c r="M447" s="250" t="s">
        <v>2716</v>
      </c>
      <c r="N447" s="251"/>
      <c r="O447" s="248"/>
      <c r="P447" s="93"/>
      <c r="Q447" s="18"/>
      <c r="R447" s="18"/>
      <c r="S447" s="19"/>
      <c r="T447" s="19"/>
      <c r="U447" s="369"/>
      <c r="V447" s="24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20.25" customHeight="1" x14ac:dyDescent="0.3">
      <c r="A448" s="35">
        <v>432</v>
      </c>
      <c r="B448" s="35">
        <v>24</v>
      </c>
      <c r="C448" s="36" t="s">
        <v>2717</v>
      </c>
      <c r="D448" s="36" t="s">
        <v>2718</v>
      </c>
      <c r="E448" s="36" t="s">
        <v>2719</v>
      </c>
      <c r="F448" s="37">
        <v>57781751749</v>
      </c>
      <c r="G448" s="36" t="s">
        <v>2720</v>
      </c>
      <c r="H448" s="66" t="s">
        <v>4996</v>
      </c>
      <c r="I448" s="36" t="s">
        <v>2721</v>
      </c>
      <c r="J448" s="36" t="s">
        <v>189</v>
      </c>
      <c r="K448" s="39">
        <v>6</v>
      </c>
      <c r="L448" s="40" t="s">
        <v>190</v>
      </c>
      <c r="M448" s="250" t="s">
        <v>2722</v>
      </c>
      <c r="N448" s="251"/>
      <c r="O448" s="250"/>
      <c r="P448" s="60"/>
      <c r="Q448" s="60"/>
      <c r="R448" s="93"/>
      <c r="S448" s="19"/>
      <c r="T448" s="19"/>
      <c r="U448" s="369"/>
      <c r="V448" s="24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20.25" customHeight="1" x14ac:dyDescent="0.3">
      <c r="A449" s="35">
        <v>433</v>
      </c>
      <c r="B449" s="35">
        <v>25</v>
      </c>
      <c r="C449" s="36" t="s">
        <v>1666</v>
      </c>
      <c r="D449" s="36" t="s">
        <v>2723</v>
      </c>
      <c r="E449" s="36" t="s">
        <v>2724</v>
      </c>
      <c r="F449" s="37">
        <v>62987558119</v>
      </c>
      <c r="G449" s="36" t="s">
        <v>2725</v>
      </c>
      <c r="H449" s="66" t="s">
        <v>4997</v>
      </c>
      <c r="I449" s="36" t="s">
        <v>145</v>
      </c>
      <c r="J449" s="36" t="s">
        <v>427</v>
      </c>
      <c r="K449" s="39">
        <v>8</v>
      </c>
      <c r="L449" s="40" t="s">
        <v>2726</v>
      </c>
      <c r="M449" s="250" t="s">
        <v>2727</v>
      </c>
      <c r="N449" s="251"/>
      <c r="O449" s="250"/>
      <c r="P449" s="93"/>
      <c r="Q449" s="18"/>
      <c r="R449" s="18"/>
      <c r="S449" s="19"/>
      <c r="T449" s="19"/>
      <c r="U449" s="369"/>
      <c r="V449" s="24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20.25" customHeight="1" x14ac:dyDescent="0.3">
      <c r="A450" s="35">
        <v>434</v>
      </c>
      <c r="B450" s="35">
        <v>26</v>
      </c>
      <c r="C450" s="36" t="s">
        <v>2728</v>
      </c>
      <c r="D450" s="36" t="s">
        <v>2729</v>
      </c>
      <c r="E450" s="36" t="s">
        <v>2730</v>
      </c>
      <c r="F450" s="37">
        <v>32872583218</v>
      </c>
      <c r="G450" s="36" t="s">
        <v>2731</v>
      </c>
      <c r="H450" s="103" t="s">
        <v>2732</v>
      </c>
      <c r="I450" s="36" t="s">
        <v>87</v>
      </c>
      <c r="J450" s="36" t="s">
        <v>1823</v>
      </c>
      <c r="K450" s="39">
        <v>5</v>
      </c>
      <c r="L450" s="40" t="s">
        <v>2733</v>
      </c>
      <c r="M450" s="250" t="s">
        <v>2734</v>
      </c>
      <c r="N450" s="251"/>
      <c r="O450" s="250"/>
      <c r="P450" s="93"/>
      <c r="R450" s="18"/>
      <c r="S450" s="19"/>
      <c r="T450" s="19"/>
      <c r="U450" s="369"/>
      <c r="V450" s="24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20.25" customHeight="1" x14ac:dyDescent="0.3">
      <c r="A451" s="35">
        <v>435</v>
      </c>
      <c r="B451" s="35">
        <v>27</v>
      </c>
      <c r="C451" s="36" t="s">
        <v>2735</v>
      </c>
      <c r="D451" s="36" t="s">
        <v>2736</v>
      </c>
      <c r="E451" s="36" t="s">
        <v>2737</v>
      </c>
      <c r="F451" s="37">
        <v>94839545339</v>
      </c>
      <c r="G451" s="36" t="s">
        <v>2738</v>
      </c>
      <c r="H451" s="38" t="s">
        <v>4998</v>
      </c>
      <c r="I451" s="36" t="s">
        <v>478</v>
      </c>
      <c r="J451" s="36" t="s">
        <v>2739</v>
      </c>
      <c r="K451" s="39">
        <v>3</v>
      </c>
      <c r="L451" s="40" t="s">
        <v>154</v>
      </c>
      <c r="M451" s="250" t="s">
        <v>2740</v>
      </c>
      <c r="N451" s="254"/>
      <c r="O451" s="250"/>
      <c r="P451" s="49"/>
      <c r="Q451" s="262"/>
      <c r="R451" s="18"/>
      <c r="S451" s="19"/>
      <c r="T451" s="19"/>
      <c r="U451" s="369"/>
      <c r="V451" s="24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20.25" customHeight="1" x14ac:dyDescent="0.3">
      <c r="A452" s="35">
        <v>436</v>
      </c>
      <c r="B452" s="35">
        <v>28</v>
      </c>
      <c r="C452" s="36" t="s">
        <v>2741</v>
      </c>
      <c r="D452" s="36" t="s">
        <v>2742</v>
      </c>
      <c r="E452" s="36" t="s">
        <v>2743</v>
      </c>
      <c r="F452" s="48" t="s">
        <v>2744</v>
      </c>
      <c r="G452" s="36" t="s">
        <v>2745</v>
      </c>
      <c r="H452" s="38" t="s">
        <v>4999</v>
      </c>
      <c r="I452" s="36" t="s">
        <v>145</v>
      </c>
      <c r="J452" s="36" t="s">
        <v>427</v>
      </c>
      <c r="K452" s="39">
        <v>4</v>
      </c>
      <c r="L452" s="40" t="s">
        <v>18</v>
      </c>
      <c r="M452" s="250" t="s">
        <v>2746</v>
      </c>
      <c r="N452" s="251"/>
      <c r="O452" s="250"/>
      <c r="P452" s="60"/>
      <c r="Q452" s="18"/>
      <c r="R452" s="18"/>
      <c r="S452" s="19"/>
      <c r="T452" s="19"/>
      <c r="U452" s="369"/>
      <c r="V452" s="24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20.25" customHeight="1" x14ac:dyDescent="0.3">
      <c r="A453" s="35">
        <v>437</v>
      </c>
      <c r="B453" s="35">
        <v>29</v>
      </c>
      <c r="C453" s="36" t="s">
        <v>2747</v>
      </c>
      <c r="D453" s="36" t="s">
        <v>2748</v>
      </c>
      <c r="E453" s="36" t="s">
        <v>2749</v>
      </c>
      <c r="F453" s="37">
        <v>34175550062</v>
      </c>
      <c r="G453" s="36" t="s">
        <v>2750</v>
      </c>
      <c r="H453" s="66" t="s">
        <v>5000</v>
      </c>
      <c r="I453" s="36" t="s">
        <v>740</v>
      </c>
      <c r="J453" s="36" t="s">
        <v>1490</v>
      </c>
      <c r="K453" s="39"/>
      <c r="L453" s="40" t="s">
        <v>1473</v>
      </c>
      <c r="M453" s="250" t="s">
        <v>2751</v>
      </c>
      <c r="N453" s="251"/>
      <c r="O453" s="250"/>
      <c r="P453" s="18"/>
      <c r="Q453" s="18"/>
      <c r="R453" s="18"/>
      <c r="S453" s="19"/>
      <c r="T453" s="19"/>
      <c r="U453" s="369"/>
      <c r="V453" s="24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20.25" customHeight="1" x14ac:dyDescent="0.3">
      <c r="A454" s="35">
        <v>438</v>
      </c>
      <c r="B454" s="35">
        <v>30</v>
      </c>
      <c r="C454" s="36" t="s">
        <v>2752</v>
      </c>
      <c r="D454" s="36" t="s">
        <v>2753</v>
      </c>
      <c r="E454" s="36" t="s">
        <v>2754</v>
      </c>
      <c r="F454" s="37">
        <v>75952201278</v>
      </c>
      <c r="G454" s="36" t="s">
        <v>2755</v>
      </c>
      <c r="H454" s="66" t="s">
        <v>2756</v>
      </c>
      <c r="I454" s="36" t="s">
        <v>25</v>
      </c>
      <c r="J454" s="36" t="s">
        <v>911</v>
      </c>
      <c r="K454" s="39">
        <f>4+3</f>
        <v>7</v>
      </c>
      <c r="L454" s="40" t="s">
        <v>514</v>
      </c>
      <c r="M454" s="250" t="s">
        <v>2757</v>
      </c>
      <c r="N454" s="251"/>
      <c r="O454" s="250"/>
      <c r="P454" s="18"/>
      <c r="Q454" s="18"/>
      <c r="R454" s="18"/>
      <c r="S454" s="19"/>
      <c r="T454" s="19"/>
      <c r="U454" s="369"/>
      <c r="V454" s="24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20.25" customHeight="1" x14ac:dyDescent="0.3">
      <c r="A455" s="35">
        <v>439</v>
      </c>
      <c r="B455" s="35">
        <v>31</v>
      </c>
      <c r="C455" s="36" t="s">
        <v>2758</v>
      </c>
      <c r="D455" s="36" t="s">
        <v>2759</v>
      </c>
      <c r="E455" s="36" t="s">
        <v>2760</v>
      </c>
      <c r="F455" s="37">
        <v>60583546374</v>
      </c>
      <c r="G455" s="36" t="s">
        <v>2761</v>
      </c>
      <c r="H455" s="38" t="s">
        <v>4767</v>
      </c>
      <c r="I455" s="36" t="s">
        <v>350</v>
      </c>
      <c r="J455" s="36" t="s">
        <v>1002</v>
      </c>
      <c r="K455" s="39">
        <v>9</v>
      </c>
      <c r="L455" s="40" t="s">
        <v>1041</v>
      </c>
      <c r="M455" s="250" t="s">
        <v>2762</v>
      </c>
      <c r="N455" s="251"/>
      <c r="O455" s="250"/>
      <c r="P455" s="18"/>
      <c r="Q455" s="18"/>
      <c r="R455" s="18"/>
      <c r="S455" s="19"/>
      <c r="T455" s="19"/>
      <c r="U455" s="369"/>
      <c r="V455" s="24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20.25" customHeight="1" x14ac:dyDescent="0.3">
      <c r="A456" s="35">
        <v>440</v>
      </c>
      <c r="B456" s="35">
        <v>32</v>
      </c>
      <c r="C456" s="36" t="s">
        <v>2763</v>
      </c>
      <c r="D456" s="36" t="s">
        <v>1360</v>
      </c>
      <c r="E456" s="36" t="s">
        <v>2764</v>
      </c>
      <c r="F456" s="37">
        <v>19124230169</v>
      </c>
      <c r="G456" s="36" t="s">
        <v>2765</v>
      </c>
      <c r="H456" s="66" t="s">
        <v>4775</v>
      </c>
      <c r="I456" s="36" t="s">
        <v>2766</v>
      </c>
      <c r="J456" s="36" t="s">
        <v>1490</v>
      </c>
      <c r="K456" s="39">
        <v>4</v>
      </c>
      <c r="L456" s="40" t="s">
        <v>2096</v>
      </c>
      <c r="M456" s="250" t="s">
        <v>2767</v>
      </c>
      <c r="N456" s="251"/>
      <c r="O456" s="250"/>
      <c r="P456" s="18"/>
      <c r="Q456" s="18"/>
      <c r="R456" s="18"/>
      <c r="S456" s="19"/>
      <c r="T456" s="19"/>
      <c r="U456" s="369"/>
      <c r="V456" s="24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20.25" customHeight="1" x14ac:dyDescent="0.3">
      <c r="A457" s="35">
        <v>441</v>
      </c>
      <c r="B457" s="35">
        <v>33</v>
      </c>
      <c r="C457" s="36" t="s">
        <v>2768</v>
      </c>
      <c r="D457" s="36" t="s">
        <v>2769</v>
      </c>
      <c r="E457" s="36" t="s">
        <v>2770</v>
      </c>
      <c r="F457" s="37">
        <v>72014518093</v>
      </c>
      <c r="G457" s="36" t="s">
        <v>2771</v>
      </c>
      <c r="H457" s="66" t="s">
        <v>5001</v>
      </c>
      <c r="I457" s="36" t="s">
        <v>328</v>
      </c>
      <c r="J457" s="36" t="s">
        <v>344</v>
      </c>
      <c r="K457" s="39">
        <v>3</v>
      </c>
      <c r="L457" s="40" t="s">
        <v>2772</v>
      </c>
      <c r="M457" s="250" t="s">
        <v>2773</v>
      </c>
      <c r="N457" s="254"/>
      <c r="O457" s="250"/>
      <c r="P457" s="18"/>
      <c r="Q457" s="18"/>
      <c r="R457" s="18"/>
      <c r="S457" s="19"/>
      <c r="T457" s="19"/>
      <c r="U457" s="369"/>
      <c r="V457" s="24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20.25" customHeight="1" x14ac:dyDescent="0.3">
      <c r="A458" s="35">
        <v>442</v>
      </c>
      <c r="B458" s="35">
        <v>34</v>
      </c>
      <c r="C458" s="36" t="s">
        <v>2774</v>
      </c>
      <c r="D458" s="36" t="s">
        <v>2775</v>
      </c>
      <c r="E458" s="36" t="s">
        <v>2776</v>
      </c>
      <c r="F458" s="37">
        <v>81418806612</v>
      </c>
      <c r="G458" s="36" t="s">
        <v>2777</v>
      </c>
      <c r="H458" s="66" t="s">
        <v>5002</v>
      </c>
      <c r="I458" s="36" t="s">
        <v>145</v>
      </c>
      <c r="J458" s="36" t="s">
        <v>427</v>
      </c>
      <c r="K458" s="39">
        <v>7</v>
      </c>
      <c r="L458" s="40" t="s">
        <v>222</v>
      </c>
      <c r="M458" s="250" t="s">
        <v>2778</v>
      </c>
      <c r="N458" s="251"/>
      <c r="O458" s="250"/>
      <c r="P458" s="18"/>
      <c r="Q458" s="18"/>
      <c r="R458" s="18"/>
      <c r="S458" s="19"/>
      <c r="T458" s="19"/>
      <c r="U458" s="369"/>
      <c r="V458" s="24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20.25" customHeight="1" x14ac:dyDescent="0.3">
      <c r="A459" s="35">
        <v>443</v>
      </c>
      <c r="B459" s="35">
        <v>35</v>
      </c>
      <c r="C459" s="36" t="s">
        <v>2128</v>
      </c>
      <c r="D459" s="36" t="s">
        <v>482</v>
      </c>
      <c r="E459" s="36" t="s">
        <v>2779</v>
      </c>
      <c r="F459" s="37">
        <v>47811615655</v>
      </c>
      <c r="G459" s="36" t="s">
        <v>2780</v>
      </c>
      <c r="H459" s="38" t="s">
        <v>5003</v>
      </c>
      <c r="I459" s="36" t="s">
        <v>168</v>
      </c>
      <c r="J459" s="37" t="s">
        <v>2781</v>
      </c>
      <c r="K459" s="39">
        <v>4</v>
      </c>
      <c r="L459" s="40" t="s">
        <v>18</v>
      </c>
      <c r="M459" s="250" t="s">
        <v>2782</v>
      </c>
      <c r="N459" s="251"/>
      <c r="O459" s="250"/>
      <c r="P459" s="18"/>
      <c r="Q459" s="18"/>
      <c r="R459" s="18"/>
      <c r="S459" s="19"/>
      <c r="T459" s="19"/>
      <c r="U459" s="369"/>
      <c r="V459" s="24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20.25" customHeight="1" x14ac:dyDescent="0.3">
      <c r="A460" s="35">
        <v>444</v>
      </c>
      <c r="B460" s="35">
        <v>36</v>
      </c>
      <c r="C460" s="36" t="s">
        <v>2783</v>
      </c>
      <c r="D460" s="36" t="s">
        <v>2784</v>
      </c>
      <c r="E460" s="36" t="s">
        <v>2785</v>
      </c>
      <c r="F460" s="48" t="s">
        <v>2786</v>
      </c>
      <c r="G460" s="36" t="s">
        <v>2787</v>
      </c>
      <c r="H460" s="38" t="s">
        <v>5004</v>
      </c>
      <c r="I460" s="36" t="s">
        <v>168</v>
      </c>
      <c r="J460" s="36" t="s">
        <v>684</v>
      </c>
      <c r="K460" s="39">
        <v>6</v>
      </c>
      <c r="L460" s="40" t="s">
        <v>421</v>
      </c>
      <c r="M460" s="250" t="s">
        <v>2788</v>
      </c>
      <c r="N460" s="254"/>
      <c r="O460" s="250"/>
      <c r="P460" s="18"/>
      <c r="Q460" s="18"/>
      <c r="R460" s="60"/>
      <c r="S460" s="19"/>
      <c r="T460" s="19"/>
      <c r="U460" s="369"/>
      <c r="V460" s="24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20.25" customHeight="1" x14ac:dyDescent="0.3">
      <c r="A461" s="35">
        <v>445</v>
      </c>
      <c r="B461" s="35">
        <v>37</v>
      </c>
      <c r="C461" s="36" t="s">
        <v>2789</v>
      </c>
      <c r="D461" s="36" t="s">
        <v>664</v>
      </c>
      <c r="E461" s="36" t="s">
        <v>2790</v>
      </c>
      <c r="F461" s="37">
        <v>11166315733</v>
      </c>
      <c r="G461" s="36" t="s">
        <v>2791</v>
      </c>
      <c r="H461" s="38" t="s">
        <v>5005</v>
      </c>
      <c r="I461" s="36" t="s">
        <v>255</v>
      </c>
      <c r="J461" s="37"/>
      <c r="K461" s="39"/>
      <c r="L461" s="40" t="s">
        <v>18</v>
      </c>
      <c r="M461" s="250" t="s">
        <v>2792</v>
      </c>
      <c r="N461" s="251"/>
      <c r="O461" s="250"/>
      <c r="P461" s="18"/>
      <c r="Q461" s="18"/>
      <c r="R461" s="18"/>
      <c r="S461" s="19"/>
      <c r="T461" s="19"/>
      <c r="U461" s="369"/>
      <c r="V461" s="24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20.25" customHeight="1" x14ac:dyDescent="0.3">
      <c r="A462" s="35">
        <v>446</v>
      </c>
      <c r="B462" s="35">
        <v>38</v>
      </c>
      <c r="C462" s="36" t="s">
        <v>2134</v>
      </c>
      <c r="D462" s="36" t="s">
        <v>2793</v>
      </c>
      <c r="E462" s="36" t="s">
        <v>2794</v>
      </c>
      <c r="F462" s="37">
        <v>18630179468</v>
      </c>
      <c r="G462" s="36" t="s">
        <v>2795</v>
      </c>
      <c r="H462" s="66" t="s">
        <v>5006</v>
      </c>
      <c r="I462" s="36" t="s">
        <v>2796</v>
      </c>
      <c r="J462" s="36" t="s">
        <v>189</v>
      </c>
      <c r="K462" s="39">
        <v>9</v>
      </c>
      <c r="L462" s="40" t="s">
        <v>18</v>
      </c>
      <c r="M462" s="250" t="s">
        <v>2797</v>
      </c>
      <c r="N462" s="251"/>
      <c r="O462" s="250"/>
      <c r="P462" s="93"/>
      <c r="Q462" s="18"/>
      <c r="R462" s="18"/>
      <c r="S462" s="19"/>
      <c r="T462" s="19"/>
      <c r="U462" s="369"/>
      <c r="V462" s="24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20.25" customHeight="1" x14ac:dyDescent="0.3">
      <c r="A463" s="35">
        <v>447</v>
      </c>
      <c r="B463" s="35">
        <v>39</v>
      </c>
      <c r="C463" s="36" t="s">
        <v>2798</v>
      </c>
      <c r="D463" s="36" t="s">
        <v>2799</v>
      </c>
      <c r="E463" s="36" t="s">
        <v>2800</v>
      </c>
      <c r="F463" s="37">
        <v>84240970996</v>
      </c>
      <c r="G463" s="36" t="s">
        <v>2801</v>
      </c>
      <c r="H463" s="58" t="str">
        <f>HYPERLINK("mailto:ured@os-sskranjcevic-levanjska-varos.skole.hr","ured@os-sskranjcevic-levanjska-varos.skole.hr")</f>
        <v>ured@os-sskranjcevic-levanjska-varos.skole.hr</v>
      </c>
      <c r="I463" s="36" t="s">
        <v>25</v>
      </c>
      <c r="J463" s="36" t="s">
        <v>822</v>
      </c>
      <c r="K463" s="39">
        <v>6</v>
      </c>
      <c r="L463" s="40" t="s">
        <v>2802</v>
      </c>
      <c r="M463" s="250" t="s">
        <v>2803</v>
      </c>
      <c r="N463" s="251"/>
      <c r="O463" s="250"/>
      <c r="P463" s="93"/>
      <c r="Q463" s="18"/>
      <c r="R463" s="18"/>
      <c r="S463" s="19"/>
      <c r="T463" s="19"/>
      <c r="U463" s="369"/>
      <c r="V463" s="24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20.25" customHeight="1" x14ac:dyDescent="0.3">
      <c r="A464" s="35">
        <v>448</v>
      </c>
      <c r="B464" s="35">
        <v>40</v>
      </c>
      <c r="C464" s="36" t="s">
        <v>2804</v>
      </c>
      <c r="D464" s="36" t="s">
        <v>2805</v>
      </c>
      <c r="E464" s="36" t="s">
        <v>2806</v>
      </c>
      <c r="F464" s="37">
        <v>99262709388</v>
      </c>
      <c r="G464" s="36" t="s">
        <v>2807</v>
      </c>
      <c r="H464" s="54" t="s">
        <v>2808</v>
      </c>
      <c r="I464" s="36" t="s">
        <v>376</v>
      </c>
      <c r="J464" s="36" t="s">
        <v>1273</v>
      </c>
      <c r="K464" s="39">
        <v>4</v>
      </c>
      <c r="L464" s="40" t="s">
        <v>586</v>
      </c>
      <c r="M464" s="250" t="s">
        <v>2809</v>
      </c>
      <c r="N464" s="251"/>
      <c r="O464" s="250"/>
      <c r="P464" s="60"/>
      <c r="Q464" s="60"/>
      <c r="R464" s="93"/>
      <c r="S464" s="19"/>
      <c r="T464" s="19"/>
      <c r="U464" s="369"/>
      <c r="V464" s="24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20.25" customHeight="1" x14ac:dyDescent="0.3">
      <c r="A465" s="35">
        <v>449</v>
      </c>
      <c r="B465" s="35">
        <v>41</v>
      </c>
      <c r="C465" s="36" t="s">
        <v>2810</v>
      </c>
      <c r="D465" s="36" t="s">
        <v>2811</v>
      </c>
      <c r="E465" s="36" t="s">
        <v>2812</v>
      </c>
      <c r="F465" s="37">
        <v>44552139436</v>
      </c>
      <c r="G465" s="36" t="s">
        <v>2813</v>
      </c>
      <c r="H465" s="58" t="s">
        <v>2814</v>
      </c>
      <c r="I465" s="36" t="s">
        <v>336</v>
      </c>
      <c r="J465" s="36" t="s">
        <v>2815</v>
      </c>
      <c r="K465" s="39">
        <v>3</v>
      </c>
      <c r="L465" s="40" t="s">
        <v>2816</v>
      </c>
      <c r="M465" s="250" t="s">
        <v>2817</v>
      </c>
      <c r="N465" s="254"/>
      <c r="O465" s="250"/>
      <c r="P465" s="60"/>
      <c r="Q465" s="60"/>
      <c r="R465" s="93"/>
      <c r="S465" s="19"/>
      <c r="T465" s="19"/>
      <c r="U465" s="369"/>
      <c r="V465" s="24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20.25" customHeight="1" x14ac:dyDescent="0.3">
      <c r="A466" s="35">
        <v>450</v>
      </c>
      <c r="B466" s="35">
        <v>42</v>
      </c>
      <c r="C466" s="36" t="s">
        <v>2818</v>
      </c>
      <c r="D466" s="36" t="s">
        <v>2819</v>
      </c>
      <c r="E466" s="36" t="s">
        <v>2820</v>
      </c>
      <c r="F466" s="37">
        <v>77091772312</v>
      </c>
      <c r="G466" s="36" t="s">
        <v>2821</v>
      </c>
      <c r="H466" s="38" t="str">
        <f>HYPERLINK("mailto:ured@os-vnazor-dj.skole.hr","ured@os-vnazor-dj.skole.hr")</f>
        <v>ured@os-vnazor-dj.skole.hr</v>
      </c>
      <c r="I466" s="36" t="s">
        <v>2438</v>
      </c>
      <c r="J466" s="36" t="s">
        <v>2822</v>
      </c>
      <c r="K466" s="39">
        <v>7</v>
      </c>
      <c r="L466" s="40" t="s">
        <v>161</v>
      </c>
      <c r="M466" s="250" t="s">
        <v>2823</v>
      </c>
      <c r="N466" s="251"/>
      <c r="O466" s="250"/>
      <c r="P466" s="60"/>
      <c r="Q466" s="18"/>
      <c r="R466" s="60"/>
      <c r="S466" s="19"/>
      <c r="T466" s="19"/>
      <c r="U466" s="369"/>
      <c r="V466" s="24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20.25" customHeight="1" x14ac:dyDescent="0.45">
      <c r="A467" s="35">
        <v>451</v>
      </c>
      <c r="B467" s="35">
        <v>43</v>
      </c>
      <c r="C467" s="36" t="s">
        <v>1475</v>
      </c>
      <c r="D467" s="36" t="s">
        <v>2824</v>
      </c>
      <c r="E467" s="36" t="s">
        <v>2825</v>
      </c>
      <c r="F467" s="37">
        <v>34141287444</v>
      </c>
      <c r="G467" s="36" t="s">
        <v>2826</v>
      </c>
      <c r="H467" s="46" t="s">
        <v>2827</v>
      </c>
      <c r="I467" s="36" t="s">
        <v>60</v>
      </c>
      <c r="J467" s="36" t="s">
        <v>97</v>
      </c>
      <c r="K467" s="39">
        <v>5</v>
      </c>
      <c r="L467" s="40" t="s">
        <v>62</v>
      </c>
      <c r="M467" s="250" t="s">
        <v>2828</v>
      </c>
      <c r="N467" s="254"/>
      <c r="O467" s="250"/>
      <c r="P467" s="60"/>
      <c r="Q467" s="18"/>
      <c r="R467" s="60"/>
      <c r="S467" s="19"/>
      <c r="T467" s="19"/>
      <c r="U467" s="369"/>
      <c r="V467" s="24"/>
      <c r="X467" s="1"/>
      <c r="Y467" s="7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20.25" customHeight="1" x14ac:dyDescent="0.3">
      <c r="A468" s="35">
        <v>452</v>
      </c>
      <c r="B468" s="35">
        <v>44</v>
      </c>
      <c r="C468" s="36" t="s">
        <v>2829</v>
      </c>
      <c r="D468" s="36" t="s">
        <v>2830</v>
      </c>
      <c r="E468" s="36" t="s">
        <v>2831</v>
      </c>
      <c r="F468" s="37">
        <v>12846967938</v>
      </c>
      <c r="G468" s="36" t="s">
        <v>2832</v>
      </c>
      <c r="H468" s="38" t="s">
        <v>5007</v>
      </c>
      <c r="I468" s="36" t="s">
        <v>350</v>
      </c>
      <c r="J468" s="36" t="s">
        <v>2833</v>
      </c>
      <c r="K468" s="39">
        <v>3</v>
      </c>
      <c r="L468" s="40" t="s">
        <v>18</v>
      </c>
      <c r="M468" s="250" t="s">
        <v>2834</v>
      </c>
      <c r="N468" s="254"/>
      <c r="O468" s="250"/>
      <c r="P468" s="60"/>
      <c r="Q468" s="18"/>
      <c r="R468" s="60"/>
      <c r="S468" s="19"/>
      <c r="T468" s="19"/>
      <c r="U468" s="369"/>
      <c r="V468" s="24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20.25" customHeight="1" x14ac:dyDescent="0.3">
      <c r="A469" s="35">
        <v>453</v>
      </c>
      <c r="B469" s="35">
        <v>45</v>
      </c>
      <c r="C469" s="36" t="s">
        <v>2835</v>
      </c>
      <c r="D469" s="36" t="s">
        <v>2836</v>
      </c>
      <c r="E469" s="36" t="s">
        <v>2837</v>
      </c>
      <c r="F469" s="37">
        <v>90357123431</v>
      </c>
      <c r="G469" s="36" t="s">
        <v>2838</v>
      </c>
      <c r="H469" s="78" t="s">
        <v>2839</v>
      </c>
      <c r="I469" s="36" t="s">
        <v>60</v>
      </c>
      <c r="J469" s="36" t="s">
        <v>97</v>
      </c>
      <c r="K469" s="39">
        <v>5</v>
      </c>
      <c r="L469" s="40" t="s">
        <v>436</v>
      </c>
      <c r="M469" s="250" t="s">
        <v>2840</v>
      </c>
      <c r="N469" s="254"/>
      <c r="O469" s="250"/>
      <c r="P469" s="49"/>
      <c r="Q469" s="18"/>
      <c r="R469" s="49"/>
      <c r="S469" s="19"/>
      <c r="T469" s="19"/>
      <c r="U469" s="369"/>
      <c r="V469" s="24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20.25" customHeight="1" x14ac:dyDescent="0.3">
      <c r="A470" s="35">
        <v>454</v>
      </c>
      <c r="B470" s="35">
        <v>46</v>
      </c>
      <c r="C470" s="36" t="s">
        <v>2841</v>
      </c>
      <c r="D470" s="36" t="s">
        <v>2842</v>
      </c>
      <c r="E470" s="36" t="s">
        <v>2843</v>
      </c>
      <c r="F470" s="37">
        <v>56450222821</v>
      </c>
      <c r="G470" s="36" t="s">
        <v>2844</v>
      </c>
      <c r="H470" s="38" t="s">
        <v>2845</v>
      </c>
      <c r="I470" s="36" t="s">
        <v>25</v>
      </c>
      <c r="J470" s="36" t="s">
        <v>911</v>
      </c>
      <c r="K470" s="39">
        <v>3</v>
      </c>
      <c r="L470" s="40" t="s">
        <v>2846</v>
      </c>
      <c r="M470" s="250" t="s">
        <v>2847</v>
      </c>
      <c r="N470" s="251"/>
      <c r="O470" s="250"/>
      <c r="P470" s="49"/>
      <c r="Q470" s="18"/>
      <c r="R470" s="49"/>
      <c r="S470" s="19"/>
      <c r="T470" s="19"/>
      <c r="U470" s="369"/>
      <c r="V470" s="24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20.25" customHeight="1" x14ac:dyDescent="0.3">
      <c r="A471" s="35">
        <v>455</v>
      </c>
      <c r="B471" s="35">
        <v>47</v>
      </c>
      <c r="C471" s="36" t="s">
        <v>2848</v>
      </c>
      <c r="D471" s="36" t="s">
        <v>2849</v>
      </c>
      <c r="E471" s="36" t="s">
        <v>2749</v>
      </c>
      <c r="F471" s="37">
        <v>28015293209</v>
      </c>
      <c r="G471" s="36" t="s">
        <v>2850</v>
      </c>
      <c r="H471" s="38" t="s">
        <v>5008</v>
      </c>
      <c r="I471" s="36" t="s">
        <v>328</v>
      </c>
      <c r="J471" s="36" t="s">
        <v>329</v>
      </c>
      <c r="K471" s="39">
        <v>4</v>
      </c>
      <c r="L471" s="40" t="s">
        <v>2851</v>
      </c>
      <c r="M471" s="250" t="s">
        <v>2852</v>
      </c>
      <c r="N471" s="251"/>
      <c r="O471" s="250"/>
      <c r="P471" s="93"/>
      <c r="Q471" s="18"/>
      <c r="R471" s="93"/>
      <c r="S471" s="19"/>
      <c r="T471" s="19"/>
      <c r="U471" s="369"/>
      <c r="V471" s="24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20.25" customHeight="1" x14ac:dyDescent="0.3">
      <c r="A472" s="35">
        <v>456</v>
      </c>
      <c r="B472" s="35">
        <v>48</v>
      </c>
      <c r="C472" s="36" t="s">
        <v>2853</v>
      </c>
      <c r="D472" s="36" t="s">
        <v>2854</v>
      </c>
      <c r="E472" s="36" t="s">
        <v>2855</v>
      </c>
      <c r="F472" s="37">
        <v>30383685427</v>
      </c>
      <c r="G472" s="36" t="s">
        <v>2856</v>
      </c>
      <c r="H472" s="38" t="s">
        <v>2857</v>
      </c>
      <c r="I472" s="36" t="s">
        <v>25</v>
      </c>
      <c r="J472" s="36" t="s">
        <v>911</v>
      </c>
      <c r="K472" s="39">
        <v>6</v>
      </c>
      <c r="L472" s="40" t="s">
        <v>27</v>
      </c>
      <c r="M472" s="148" t="s">
        <v>2858</v>
      </c>
      <c r="N472" s="251"/>
      <c r="O472" s="250"/>
      <c r="P472" s="93"/>
      <c r="Q472" s="18"/>
      <c r="R472" s="93"/>
      <c r="S472" s="19"/>
      <c r="T472" s="19"/>
      <c r="U472" s="369"/>
      <c r="V472" s="24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20.25" customHeight="1" x14ac:dyDescent="0.3">
      <c r="A473" s="35">
        <v>457</v>
      </c>
      <c r="B473" s="35">
        <v>49</v>
      </c>
      <c r="C473" s="367" t="s">
        <v>2859</v>
      </c>
      <c r="D473" s="36" t="s">
        <v>2860</v>
      </c>
      <c r="E473" s="36" t="s">
        <v>2861</v>
      </c>
      <c r="F473" s="48" t="s">
        <v>2862</v>
      </c>
      <c r="G473" s="36" t="s">
        <v>2863</v>
      </c>
      <c r="H473" s="58" t="s">
        <v>2864</v>
      </c>
      <c r="I473" s="36" t="s">
        <v>306</v>
      </c>
      <c r="J473" s="36" t="s">
        <v>1752</v>
      </c>
      <c r="K473" s="39">
        <v>3</v>
      </c>
      <c r="L473" s="40" t="s">
        <v>925</v>
      </c>
      <c r="M473" s="36" t="s">
        <v>2865</v>
      </c>
      <c r="N473" s="263"/>
      <c r="O473" s="237"/>
      <c r="P473" s="18"/>
      <c r="Q473" s="18"/>
      <c r="R473" s="18"/>
      <c r="S473" s="19"/>
      <c r="T473" s="19"/>
      <c r="U473" s="369"/>
      <c r="V473" s="2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</row>
    <row r="474" spans="1:40" ht="20.25" customHeight="1" x14ac:dyDescent="0.3">
      <c r="A474" s="35">
        <v>458</v>
      </c>
      <c r="B474" s="35">
        <v>50</v>
      </c>
      <c r="C474" s="367" t="s">
        <v>2866</v>
      </c>
      <c r="D474" s="36" t="s">
        <v>731</v>
      </c>
      <c r="E474" s="36" t="s">
        <v>2867</v>
      </c>
      <c r="F474" s="48" t="s">
        <v>2868</v>
      </c>
      <c r="G474" s="36" t="s">
        <v>2869</v>
      </c>
      <c r="H474" s="155" t="s">
        <v>2870</v>
      </c>
      <c r="I474" s="36" t="s">
        <v>286</v>
      </c>
      <c r="J474" s="36" t="s">
        <v>287</v>
      </c>
      <c r="K474" s="39">
        <v>5</v>
      </c>
      <c r="L474" s="40"/>
      <c r="M474" s="61" t="s">
        <v>2871</v>
      </c>
      <c r="N474" s="228"/>
      <c r="O474" s="61"/>
      <c r="P474" s="18"/>
      <c r="Q474" s="18"/>
      <c r="R474" s="18"/>
      <c r="S474" s="19"/>
      <c r="T474" s="19"/>
      <c r="U474" s="369"/>
      <c r="V474" s="2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</row>
    <row r="475" spans="1:40" ht="20.25" customHeight="1" x14ac:dyDescent="0.3">
      <c r="A475" s="35">
        <v>459</v>
      </c>
      <c r="B475" s="35">
        <v>51</v>
      </c>
      <c r="C475" s="36" t="s">
        <v>468</v>
      </c>
      <c r="D475" s="36" t="s">
        <v>2872</v>
      </c>
      <c r="E475" s="36" t="s">
        <v>2873</v>
      </c>
      <c r="F475" s="48" t="s">
        <v>2874</v>
      </c>
      <c r="G475" s="36" t="s">
        <v>2875</v>
      </c>
      <c r="H475" s="66" t="s">
        <v>5009</v>
      </c>
      <c r="I475" s="36" t="s">
        <v>103</v>
      </c>
      <c r="J475" s="36" t="s">
        <v>1147</v>
      </c>
      <c r="K475" s="39">
        <v>4</v>
      </c>
      <c r="L475" s="40" t="s">
        <v>18</v>
      </c>
      <c r="M475" s="252" t="s">
        <v>2876</v>
      </c>
      <c r="N475" s="253"/>
      <c r="O475" s="252"/>
      <c r="P475" s="18"/>
      <c r="Q475" s="18"/>
      <c r="R475" s="18"/>
      <c r="S475" s="19"/>
      <c r="T475" s="19"/>
      <c r="U475" s="369"/>
      <c r="V475" s="24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20.25" customHeight="1" x14ac:dyDescent="0.3">
      <c r="A476" s="35">
        <v>460</v>
      </c>
      <c r="B476" s="35">
        <v>52</v>
      </c>
      <c r="C476" s="36" t="s">
        <v>2877</v>
      </c>
      <c r="D476" s="36" t="s">
        <v>2878</v>
      </c>
      <c r="E476" s="36" t="s">
        <v>2879</v>
      </c>
      <c r="F476" s="37">
        <v>28935261786</v>
      </c>
      <c r="G476" s="36" t="s">
        <v>2880</v>
      </c>
      <c r="H476" s="103" t="s">
        <v>2881</v>
      </c>
      <c r="I476" s="36" t="s">
        <v>87</v>
      </c>
      <c r="J476" s="36" t="s">
        <v>88</v>
      </c>
      <c r="K476" s="39">
        <v>14</v>
      </c>
      <c r="L476" s="40" t="s">
        <v>89</v>
      </c>
      <c r="M476" s="250" t="s">
        <v>2882</v>
      </c>
      <c r="N476" s="251"/>
      <c r="O476" s="250"/>
      <c r="P476" s="18"/>
      <c r="Q476" s="18"/>
      <c r="R476" s="18"/>
      <c r="S476" s="19"/>
      <c r="T476" s="19"/>
      <c r="U476" s="369"/>
      <c r="V476" s="24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20.25" customHeight="1" x14ac:dyDescent="0.3">
      <c r="A477" s="35">
        <v>461</v>
      </c>
      <c r="B477" s="35">
        <v>53</v>
      </c>
      <c r="C477" s="36" t="s">
        <v>2883</v>
      </c>
      <c r="D477" s="36" t="s">
        <v>2884</v>
      </c>
      <c r="E477" s="36" t="s">
        <v>2885</v>
      </c>
      <c r="F477" s="37">
        <v>45628801299</v>
      </c>
      <c r="G477" s="36" t="s">
        <v>2886</v>
      </c>
      <c r="H477" s="66" t="s">
        <v>5010</v>
      </c>
      <c r="I477" s="36" t="s">
        <v>328</v>
      </c>
      <c r="J477" s="36" t="s">
        <v>344</v>
      </c>
      <c r="K477" s="39">
        <v>9</v>
      </c>
      <c r="L477" s="40" t="s">
        <v>330</v>
      </c>
      <c r="M477" s="250" t="s">
        <v>2887</v>
      </c>
      <c r="N477" s="251"/>
      <c r="O477" s="250"/>
      <c r="P477" s="18"/>
      <c r="Q477" s="18"/>
      <c r="R477" s="18"/>
      <c r="S477" s="19"/>
      <c r="T477" s="19"/>
      <c r="U477" s="369"/>
      <c r="V477" s="24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20.25" customHeight="1" x14ac:dyDescent="0.3">
      <c r="A478" s="35">
        <v>462</v>
      </c>
      <c r="B478" s="35">
        <v>54</v>
      </c>
      <c r="C478" s="36" t="s">
        <v>2888</v>
      </c>
      <c r="D478" s="36" t="s">
        <v>2889</v>
      </c>
      <c r="E478" s="36" t="s">
        <v>2890</v>
      </c>
      <c r="F478" s="37">
        <v>10402434431</v>
      </c>
      <c r="G478" s="36" t="s">
        <v>2891</v>
      </c>
      <c r="H478" s="264" t="s">
        <v>2892</v>
      </c>
      <c r="I478" s="36" t="s">
        <v>60</v>
      </c>
      <c r="J478" s="36" t="s">
        <v>61</v>
      </c>
      <c r="K478" s="39">
        <v>4</v>
      </c>
      <c r="L478" s="40" t="s">
        <v>62</v>
      </c>
      <c r="M478" s="250" t="s">
        <v>2893</v>
      </c>
      <c r="N478" s="251"/>
      <c r="O478" s="250"/>
      <c r="P478" s="49"/>
      <c r="Q478" s="60"/>
      <c r="R478" s="18"/>
      <c r="S478" s="19"/>
      <c r="T478" s="19"/>
      <c r="U478" s="369"/>
      <c r="V478" s="24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20.25" customHeight="1" x14ac:dyDescent="0.3">
      <c r="A479" s="35">
        <v>463</v>
      </c>
      <c r="B479" s="35">
        <v>55</v>
      </c>
      <c r="C479" s="36" t="s">
        <v>2894</v>
      </c>
      <c r="D479" s="36" t="s">
        <v>2895</v>
      </c>
      <c r="E479" s="36" t="s">
        <v>2896</v>
      </c>
      <c r="F479" s="37">
        <v>30462645032</v>
      </c>
      <c r="G479" s="36" t="s">
        <v>2897</v>
      </c>
      <c r="H479" s="66" t="s">
        <v>5011</v>
      </c>
      <c r="I479" s="36" t="s">
        <v>221</v>
      </c>
      <c r="J479" s="36" t="s">
        <v>119</v>
      </c>
      <c r="K479" s="39">
        <v>3</v>
      </c>
      <c r="L479" s="40" t="s">
        <v>18</v>
      </c>
      <c r="M479" s="250" t="s">
        <v>2898</v>
      </c>
      <c r="N479" s="251"/>
      <c r="O479" s="250"/>
      <c r="P479" s="49"/>
      <c r="Q479" s="60"/>
      <c r="R479" s="18"/>
      <c r="S479" s="19"/>
      <c r="T479" s="19"/>
      <c r="U479" s="369"/>
      <c r="V479" s="2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</row>
    <row r="480" spans="1:40" ht="20.25" customHeight="1" x14ac:dyDescent="0.3">
      <c r="A480" s="35">
        <v>464</v>
      </c>
      <c r="B480" s="35">
        <v>56</v>
      </c>
      <c r="C480" s="36" t="s">
        <v>2899</v>
      </c>
      <c r="D480" s="36" t="s">
        <v>2900</v>
      </c>
      <c r="E480" s="36" t="s">
        <v>2901</v>
      </c>
      <c r="F480" s="37">
        <v>38585506065</v>
      </c>
      <c r="G480" s="175" t="s">
        <v>2902</v>
      </c>
      <c r="H480" s="58" t="s">
        <v>2903</v>
      </c>
      <c r="I480" s="36" t="s">
        <v>306</v>
      </c>
      <c r="J480" s="36" t="s">
        <v>2059</v>
      </c>
      <c r="K480" s="39">
        <v>6</v>
      </c>
      <c r="L480" s="40" t="s">
        <v>2904</v>
      </c>
      <c r="M480" s="250" t="s">
        <v>2905</v>
      </c>
      <c r="N480" s="251"/>
      <c r="O480" s="250"/>
      <c r="P480" s="49"/>
      <c r="Q480" s="18"/>
      <c r="R480" s="18"/>
      <c r="S480" s="19"/>
      <c r="T480" s="19"/>
      <c r="U480" s="369"/>
      <c r="V480" s="24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20.25" customHeight="1" x14ac:dyDescent="0.3">
      <c r="A481" s="35">
        <v>465</v>
      </c>
      <c r="B481" s="35">
        <v>57</v>
      </c>
      <c r="C481" s="36" t="s">
        <v>2906</v>
      </c>
      <c r="D481" s="36" t="s">
        <v>2907</v>
      </c>
      <c r="E481" s="36" t="s">
        <v>2908</v>
      </c>
      <c r="F481" s="37">
        <v>45135358340</v>
      </c>
      <c r="G481" s="36" t="s">
        <v>2909</v>
      </c>
      <c r="H481" s="66" t="s">
        <v>2910</v>
      </c>
      <c r="I481" s="36" t="s">
        <v>25</v>
      </c>
      <c r="J481" s="36" t="s">
        <v>513</v>
      </c>
      <c r="K481" s="39">
        <v>18</v>
      </c>
      <c r="L481" s="40" t="s">
        <v>2911</v>
      </c>
      <c r="M481" s="250" t="s">
        <v>2912</v>
      </c>
      <c r="N481" s="251"/>
      <c r="O481" s="250"/>
      <c r="P481" s="49"/>
      <c r="Q481" s="18"/>
      <c r="R481" s="18"/>
      <c r="S481" s="19"/>
      <c r="T481" s="19"/>
      <c r="U481" s="369"/>
      <c r="V481" s="24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20.25" customHeight="1" x14ac:dyDescent="0.3">
      <c r="A482" s="35">
        <v>466</v>
      </c>
      <c r="B482" s="35">
        <v>58</v>
      </c>
      <c r="C482" s="36" t="s">
        <v>2325</v>
      </c>
      <c r="D482" s="36" t="s">
        <v>2913</v>
      </c>
      <c r="E482" s="36" t="s">
        <v>2914</v>
      </c>
      <c r="F482" s="37">
        <v>99061834293</v>
      </c>
      <c r="G482" s="36" t="s">
        <v>2915</v>
      </c>
      <c r="H482" s="66" t="s">
        <v>5012</v>
      </c>
      <c r="I482" s="36" t="s">
        <v>145</v>
      </c>
      <c r="J482" s="36" t="s">
        <v>834</v>
      </c>
      <c r="K482" s="39">
        <v>5</v>
      </c>
      <c r="L482" s="40" t="s">
        <v>2916</v>
      </c>
      <c r="M482" s="250" t="s">
        <v>2917</v>
      </c>
      <c r="N482" s="254"/>
      <c r="O482" s="250"/>
      <c r="P482" s="93"/>
      <c r="Q482" s="18"/>
      <c r="R482" s="18"/>
      <c r="S482" s="19"/>
      <c r="T482" s="19"/>
      <c r="U482" s="369"/>
      <c r="V482" s="2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</row>
    <row r="483" spans="1:40" ht="20.25" customHeight="1" x14ac:dyDescent="0.3">
      <c r="A483" s="35">
        <v>467</v>
      </c>
      <c r="B483" s="35">
        <v>59</v>
      </c>
      <c r="C483" s="36" t="s">
        <v>2918</v>
      </c>
      <c r="D483" s="36" t="s">
        <v>2919</v>
      </c>
      <c r="E483" s="36" t="s">
        <v>2920</v>
      </c>
      <c r="F483" s="37">
        <v>70655877361</v>
      </c>
      <c r="G483" s="36" t="s">
        <v>2921</v>
      </c>
      <c r="H483" s="265" t="s">
        <v>2922</v>
      </c>
      <c r="I483" s="36" t="s">
        <v>336</v>
      </c>
      <c r="J483" s="36" t="s">
        <v>1651</v>
      </c>
      <c r="K483" s="39"/>
      <c r="L483" s="40" t="s">
        <v>912</v>
      </c>
      <c r="M483" s="250" t="s">
        <v>2923</v>
      </c>
      <c r="N483" s="251"/>
      <c r="O483" s="250"/>
      <c r="P483" s="93"/>
      <c r="Q483" s="18"/>
      <c r="R483" s="18"/>
      <c r="S483" s="19"/>
      <c r="T483" s="19"/>
      <c r="U483" s="369"/>
      <c r="V483" s="24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20.25" customHeight="1" x14ac:dyDescent="0.3">
      <c r="A484" s="35">
        <v>468</v>
      </c>
      <c r="B484" s="35">
        <v>60</v>
      </c>
      <c r="C484" s="36" t="s">
        <v>2924</v>
      </c>
      <c r="D484" s="36" t="s">
        <v>2925</v>
      </c>
      <c r="E484" s="36" t="s">
        <v>2926</v>
      </c>
      <c r="F484" s="37">
        <v>73858344489</v>
      </c>
      <c r="G484" s="36" t="s">
        <v>2927</v>
      </c>
      <c r="H484" s="66" t="s">
        <v>5013</v>
      </c>
      <c r="I484" s="36" t="s">
        <v>103</v>
      </c>
      <c r="J484" s="36" t="s">
        <v>111</v>
      </c>
      <c r="K484" s="39">
        <v>7</v>
      </c>
      <c r="L484" s="40" t="s">
        <v>1053</v>
      </c>
      <c r="M484" s="83" t="s">
        <v>2928</v>
      </c>
      <c r="N484" s="266"/>
      <c r="O484" s="250"/>
      <c r="P484" s="18"/>
      <c r="Q484" s="18"/>
      <c r="R484" s="18"/>
      <c r="S484" s="19"/>
      <c r="T484" s="19"/>
      <c r="U484" s="369"/>
      <c r="V484" s="24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20.25" customHeight="1" x14ac:dyDescent="0.3">
      <c r="A485" s="35">
        <v>469</v>
      </c>
      <c r="B485" s="35">
        <v>61</v>
      </c>
      <c r="C485" s="36" t="s">
        <v>2929</v>
      </c>
      <c r="D485" s="36" t="s">
        <v>230</v>
      </c>
      <c r="E485" s="36" t="s">
        <v>2930</v>
      </c>
      <c r="F485" s="37">
        <v>39053661935</v>
      </c>
      <c r="G485" s="36" t="s">
        <v>2931</v>
      </c>
      <c r="H485" s="103" t="s">
        <v>2932</v>
      </c>
      <c r="I485" s="36" t="s">
        <v>87</v>
      </c>
      <c r="J485" s="36" t="s">
        <v>88</v>
      </c>
      <c r="K485" s="39">
        <v>1</v>
      </c>
      <c r="L485" s="40" t="s">
        <v>89</v>
      </c>
      <c r="M485" s="250" t="s">
        <v>2199</v>
      </c>
      <c r="N485" s="254"/>
      <c r="O485" s="250"/>
      <c r="P485" s="18"/>
      <c r="Q485" s="18"/>
      <c r="R485" s="18"/>
      <c r="S485" s="19"/>
      <c r="T485" s="19"/>
      <c r="U485" s="369"/>
      <c r="V485" s="24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20.25" customHeight="1" x14ac:dyDescent="0.3">
      <c r="A486" s="35">
        <v>470</v>
      </c>
      <c r="B486" s="35">
        <v>62</v>
      </c>
      <c r="C486" s="36" t="s">
        <v>2933</v>
      </c>
      <c r="D486" s="36" t="s">
        <v>2934</v>
      </c>
      <c r="E486" s="36" t="s">
        <v>2935</v>
      </c>
      <c r="F486" s="37">
        <v>86358961388</v>
      </c>
      <c r="G486" s="36" t="s">
        <v>2936</v>
      </c>
      <c r="H486" s="38" t="s">
        <v>5014</v>
      </c>
      <c r="I486" s="36" t="s">
        <v>255</v>
      </c>
      <c r="J486" s="37"/>
      <c r="K486" s="39">
        <v>4</v>
      </c>
      <c r="L486" s="40" t="s">
        <v>18</v>
      </c>
      <c r="M486" s="250" t="s">
        <v>2937</v>
      </c>
      <c r="N486" s="251"/>
      <c r="O486" s="250"/>
      <c r="P486" s="60"/>
      <c r="Q486" s="18"/>
      <c r="R486" s="18"/>
      <c r="S486" s="19"/>
      <c r="T486" s="19"/>
      <c r="U486" s="369"/>
      <c r="V486" s="24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20.25" customHeight="1" x14ac:dyDescent="0.3">
      <c r="A487" s="35">
        <v>471</v>
      </c>
      <c r="B487" s="35">
        <v>63</v>
      </c>
      <c r="C487" s="36" t="s">
        <v>2938</v>
      </c>
      <c r="D487" s="36" t="s">
        <v>2939</v>
      </c>
      <c r="E487" s="36" t="s">
        <v>2940</v>
      </c>
      <c r="F487" s="37">
        <v>89468411110</v>
      </c>
      <c r="G487" s="61" t="s">
        <v>2941</v>
      </c>
      <c r="H487" s="225" t="s">
        <v>2942</v>
      </c>
      <c r="I487" s="36" t="s">
        <v>263</v>
      </c>
      <c r="J487" s="37" t="s">
        <v>1922</v>
      </c>
      <c r="K487" s="39">
        <v>7</v>
      </c>
      <c r="L487" s="40" t="s">
        <v>521</v>
      </c>
      <c r="M487" s="250" t="s">
        <v>2943</v>
      </c>
      <c r="N487" s="251"/>
      <c r="O487" s="250"/>
      <c r="P487" s="60"/>
      <c r="Q487" s="18"/>
      <c r="R487" s="18"/>
      <c r="S487" s="19"/>
      <c r="T487" s="19"/>
      <c r="U487" s="369"/>
      <c r="V487" s="24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20.25" customHeight="1" x14ac:dyDescent="0.3">
      <c r="A488" s="35">
        <v>472</v>
      </c>
      <c r="B488" s="35">
        <v>64</v>
      </c>
      <c r="C488" s="36" t="s">
        <v>2944</v>
      </c>
      <c r="D488" s="36" t="s">
        <v>2945</v>
      </c>
      <c r="E488" s="36" t="s">
        <v>2946</v>
      </c>
      <c r="F488" s="37">
        <v>67104212471</v>
      </c>
      <c r="G488" s="242" t="s">
        <v>2947</v>
      </c>
      <c r="H488" s="267" t="s">
        <v>2948</v>
      </c>
      <c r="I488" s="36" t="s">
        <v>263</v>
      </c>
      <c r="J488" s="36" t="s">
        <v>2514</v>
      </c>
      <c r="K488" s="39">
        <v>7</v>
      </c>
      <c r="L488" s="40" t="s">
        <v>2949</v>
      </c>
      <c r="M488" s="250" t="s">
        <v>2950</v>
      </c>
      <c r="N488" s="251"/>
      <c r="O488" s="250"/>
      <c r="P488" s="60"/>
      <c r="Q488" s="18"/>
      <c r="R488" s="60"/>
      <c r="S488" s="19"/>
      <c r="T488" s="19"/>
      <c r="U488" s="369"/>
      <c r="V488" s="24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20.25" customHeight="1" x14ac:dyDescent="0.3">
      <c r="A489" s="35">
        <v>473</v>
      </c>
      <c r="B489" s="35">
        <v>65</v>
      </c>
      <c r="C489" s="36" t="s">
        <v>2951</v>
      </c>
      <c r="D489" s="36" t="s">
        <v>2952</v>
      </c>
      <c r="E489" s="36" t="s">
        <v>2953</v>
      </c>
      <c r="F489" s="37">
        <v>43460422989</v>
      </c>
      <c r="G489" s="242" t="s">
        <v>2954</v>
      </c>
      <c r="H489" s="219" t="s">
        <v>2955</v>
      </c>
      <c r="I489" s="36" t="s">
        <v>60</v>
      </c>
      <c r="J489" s="36" t="s">
        <v>97</v>
      </c>
      <c r="K489" s="39">
        <v>3</v>
      </c>
      <c r="L489" s="40" t="s">
        <v>62</v>
      </c>
      <c r="M489" s="250" t="s">
        <v>2956</v>
      </c>
      <c r="N489" s="254"/>
      <c r="O489" s="250"/>
      <c r="P489" s="60"/>
      <c r="Q489" s="18"/>
      <c r="R489" s="60"/>
      <c r="S489" s="19"/>
      <c r="T489" s="19"/>
      <c r="U489" s="369"/>
      <c r="V489" s="24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20.25" customHeight="1" x14ac:dyDescent="0.3">
      <c r="A490" s="35">
        <v>474</v>
      </c>
      <c r="B490" s="35">
        <v>66</v>
      </c>
      <c r="C490" s="36" t="s">
        <v>301</v>
      </c>
      <c r="D490" s="36" t="s">
        <v>2957</v>
      </c>
      <c r="E490" s="36" t="s">
        <v>2958</v>
      </c>
      <c r="F490" s="37">
        <v>56882426675</v>
      </c>
      <c r="G490" s="36" t="s">
        <v>2959</v>
      </c>
      <c r="H490" s="66" t="s">
        <v>5015</v>
      </c>
      <c r="I490" s="36" t="s">
        <v>2960</v>
      </c>
      <c r="J490" s="36" t="s">
        <v>119</v>
      </c>
      <c r="K490" s="39">
        <v>5</v>
      </c>
      <c r="L490" s="40" t="s">
        <v>814</v>
      </c>
      <c r="M490" s="250" t="s">
        <v>2961</v>
      </c>
      <c r="N490" s="251"/>
      <c r="O490" s="250"/>
      <c r="P490" s="60"/>
      <c r="Q490" s="18"/>
      <c r="R490" s="49"/>
      <c r="S490" s="19"/>
      <c r="T490" s="19"/>
      <c r="U490" s="369"/>
      <c r="V490" s="24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20.25" customHeight="1" x14ac:dyDescent="0.3">
      <c r="A491" s="35">
        <v>475</v>
      </c>
      <c r="B491" s="35">
        <v>67</v>
      </c>
      <c r="C491" s="36" t="s">
        <v>2962</v>
      </c>
      <c r="D491" s="36" t="s">
        <v>2963</v>
      </c>
      <c r="E491" s="36" t="s">
        <v>2964</v>
      </c>
      <c r="F491" s="37">
        <v>32653957029</v>
      </c>
      <c r="G491" s="36" t="s">
        <v>2965</v>
      </c>
      <c r="H491" s="66" t="s">
        <v>5016</v>
      </c>
      <c r="I491" s="36" t="s">
        <v>328</v>
      </c>
      <c r="J491" s="36" t="s">
        <v>1676</v>
      </c>
      <c r="K491" s="39">
        <v>10</v>
      </c>
      <c r="L491" s="40" t="s">
        <v>696</v>
      </c>
      <c r="M491" s="250" t="s">
        <v>2966</v>
      </c>
      <c r="N491" s="251"/>
      <c r="O491" s="250"/>
      <c r="P491" s="93"/>
      <c r="Q491" s="18"/>
      <c r="R491" s="93"/>
      <c r="S491" s="19"/>
      <c r="T491" s="19"/>
      <c r="U491" s="369"/>
      <c r="V491" s="24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20.25" customHeight="1" x14ac:dyDescent="0.3">
      <c r="A492" s="35">
        <v>476</v>
      </c>
      <c r="B492" s="35">
        <v>68</v>
      </c>
      <c r="C492" s="36" t="s">
        <v>2967</v>
      </c>
      <c r="D492" s="36" t="s">
        <v>2968</v>
      </c>
      <c r="E492" s="36" t="s">
        <v>2969</v>
      </c>
      <c r="F492" s="37">
        <v>38824495088</v>
      </c>
      <c r="G492" s="36" t="s">
        <v>2970</v>
      </c>
      <c r="H492" s="38" t="s">
        <v>5017</v>
      </c>
      <c r="I492" s="36" t="s">
        <v>328</v>
      </c>
      <c r="J492" s="36" t="s">
        <v>344</v>
      </c>
      <c r="K492" s="39">
        <v>2</v>
      </c>
      <c r="L492" s="15" t="s">
        <v>330</v>
      </c>
      <c r="M492" s="250" t="s">
        <v>2971</v>
      </c>
      <c r="N492" s="251"/>
      <c r="O492" s="250"/>
      <c r="P492" s="18"/>
      <c r="Q492" s="18"/>
      <c r="R492" s="18"/>
      <c r="S492" s="19"/>
      <c r="T492" s="19"/>
      <c r="U492" s="369"/>
      <c r="V492" s="24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39.75" customHeight="1" x14ac:dyDescent="0.3">
      <c r="A493" s="107"/>
      <c r="B493" s="37"/>
      <c r="C493" s="377" t="s">
        <v>2972</v>
      </c>
      <c r="D493" s="14"/>
      <c r="E493" s="268"/>
      <c r="F493" s="16"/>
      <c r="G493" s="13"/>
      <c r="H493" s="88"/>
      <c r="I493" s="16"/>
      <c r="J493" s="13"/>
      <c r="K493" s="39"/>
      <c r="L493" s="14"/>
      <c r="M493" s="37"/>
      <c r="N493" s="110"/>
      <c r="O493" s="32"/>
      <c r="P493" s="18"/>
      <c r="Q493" s="18"/>
      <c r="R493" s="18"/>
      <c r="S493" s="19"/>
      <c r="T493" s="19"/>
      <c r="U493" s="369"/>
      <c r="V493" s="24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9.5" customHeight="1" x14ac:dyDescent="0.3">
      <c r="A494" s="35">
        <v>477</v>
      </c>
      <c r="B494" s="35">
        <v>1</v>
      </c>
      <c r="C494" s="36" t="s">
        <v>2973</v>
      </c>
      <c r="D494" s="36" t="s">
        <v>2974</v>
      </c>
      <c r="E494" s="36" t="s">
        <v>2975</v>
      </c>
      <c r="F494" s="37">
        <v>62087570849</v>
      </c>
      <c r="G494" s="36" t="s">
        <v>2976</v>
      </c>
      <c r="H494" s="66" t="s">
        <v>5018</v>
      </c>
      <c r="I494" s="36" t="s">
        <v>138</v>
      </c>
      <c r="J494" s="36" t="s">
        <v>1490</v>
      </c>
      <c r="K494" s="39">
        <v>2</v>
      </c>
      <c r="L494" s="40" t="s">
        <v>606</v>
      </c>
      <c r="M494" s="36" t="s">
        <v>2977</v>
      </c>
      <c r="N494" s="91"/>
      <c r="O494" s="90"/>
      <c r="P494" s="18"/>
      <c r="Q494" s="18"/>
      <c r="R494" s="18"/>
      <c r="S494" s="19"/>
      <c r="T494" s="19"/>
      <c r="U494" s="369"/>
      <c r="V494" s="24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9.5" customHeight="1" x14ac:dyDescent="0.3">
      <c r="A495" s="35">
        <v>478</v>
      </c>
      <c r="B495" s="35">
        <v>2</v>
      </c>
      <c r="C495" s="36" t="s">
        <v>2978</v>
      </c>
      <c r="D495" s="36" t="s">
        <v>2979</v>
      </c>
      <c r="E495" s="36" t="s">
        <v>2980</v>
      </c>
      <c r="F495" s="48" t="s">
        <v>2981</v>
      </c>
      <c r="G495" s="36" t="s">
        <v>2982</v>
      </c>
      <c r="H495" s="66" t="s">
        <v>5019</v>
      </c>
      <c r="I495" s="36" t="s">
        <v>125</v>
      </c>
      <c r="J495" s="36" t="s">
        <v>1103</v>
      </c>
      <c r="K495" s="39"/>
      <c r="L495" s="40" t="s">
        <v>127</v>
      </c>
      <c r="M495" s="36" t="s">
        <v>2983</v>
      </c>
      <c r="N495" s="91"/>
      <c r="O495" s="92"/>
      <c r="P495" s="18"/>
      <c r="Q495" s="18"/>
      <c r="R495" s="18"/>
      <c r="S495" s="19"/>
      <c r="T495" s="19"/>
      <c r="U495" s="369"/>
      <c r="V495" s="24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9.5" customHeight="1" x14ac:dyDescent="0.3">
      <c r="A496" s="35">
        <v>479</v>
      </c>
      <c r="B496" s="35">
        <v>3</v>
      </c>
      <c r="C496" s="36" t="s">
        <v>2984</v>
      </c>
      <c r="D496" s="36" t="s">
        <v>2985</v>
      </c>
      <c r="E496" s="36" t="s">
        <v>2986</v>
      </c>
      <c r="F496" s="57" t="s">
        <v>2987</v>
      </c>
      <c r="G496" s="36" t="s">
        <v>2988</v>
      </c>
      <c r="H496" s="58" t="s">
        <v>2989</v>
      </c>
      <c r="I496" s="36" t="s">
        <v>306</v>
      </c>
      <c r="J496" s="36" t="s">
        <v>855</v>
      </c>
      <c r="K496" s="39">
        <v>3</v>
      </c>
      <c r="L496" s="40" t="s">
        <v>2990</v>
      </c>
      <c r="M496" s="269" t="s">
        <v>2991</v>
      </c>
      <c r="N496" s="270"/>
      <c r="O496" s="130"/>
      <c r="P496" s="18"/>
      <c r="Q496" s="18"/>
      <c r="R496" s="18"/>
      <c r="S496" s="19"/>
      <c r="T496" s="19"/>
      <c r="U496" s="369"/>
      <c r="V496" s="24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20.25" customHeight="1" x14ac:dyDescent="0.3">
      <c r="A497" s="35">
        <v>480</v>
      </c>
      <c r="B497" s="35">
        <v>4</v>
      </c>
      <c r="C497" s="36" t="s">
        <v>2992</v>
      </c>
      <c r="D497" s="36" t="s">
        <v>2993</v>
      </c>
      <c r="E497" s="36" t="s">
        <v>2994</v>
      </c>
      <c r="F497" s="37">
        <v>97991579014</v>
      </c>
      <c r="G497" s="36" t="s">
        <v>2995</v>
      </c>
      <c r="H497" s="38" t="s">
        <v>5020</v>
      </c>
      <c r="I497" s="36" t="s">
        <v>672</v>
      </c>
      <c r="J497" s="36" t="s">
        <v>1115</v>
      </c>
      <c r="K497" s="39">
        <v>4</v>
      </c>
      <c r="L497" s="40" t="s">
        <v>222</v>
      </c>
      <c r="M497" s="36" t="s">
        <v>2996</v>
      </c>
      <c r="N497" s="91"/>
      <c r="O497" s="92"/>
      <c r="P497" s="49"/>
      <c r="Q497" s="18"/>
      <c r="R497" s="93"/>
      <c r="S497" s="19"/>
      <c r="T497" s="19"/>
      <c r="U497" s="369"/>
      <c r="V497" s="2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</row>
    <row r="498" spans="1:40" ht="20.25" customHeight="1" x14ac:dyDescent="0.3">
      <c r="A498" s="35">
        <v>481</v>
      </c>
      <c r="B498" s="35">
        <v>5</v>
      </c>
      <c r="C498" s="36" t="s">
        <v>2997</v>
      </c>
      <c r="D498" s="36" t="s">
        <v>2998</v>
      </c>
      <c r="E498" s="36" t="s">
        <v>2999</v>
      </c>
      <c r="F498" s="37">
        <v>48751778695</v>
      </c>
      <c r="G498" s="36" t="s">
        <v>3000</v>
      </c>
      <c r="H498" s="66" t="s">
        <v>5021</v>
      </c>
      <c r="I498" s="36" t="s">
        <v>293</v>
      </c>
      <c r="J498" s="36" t="s">
        <v>1490</v>
      </c>
      <c r="K498" s="39"/>
      <c r="L498" s="40" t="s">
        <v>154</v>
      </c>
      <c r="M498" s="36" t="s">
        <v>3001</v>
      </c>
      <c r="N498" s="110"/>
      <c r="O498" s="32"/>
      <c r="P498" s="18"/>
      <c r="Q498" s="18"/>
      <c r="R498" s="49"/>
      <c r="S498" s="19"/>
      <c r="T498" s="19"/>
      <c r="U498" s="369"/>
      <c r="V498" s="24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20.25" customHeight="1" x14ac:dyDescent="0.3">
      <c r="A499" s="35">
        <v>482</v>
      </c>
      <c r="B499" s="35">
        <v>6</v>
      </c>
      <c r="C499" s="36" t="s">
        <v>2448</v>
      </c>
      <c r="D499" s="36" t="s">
        <v>3002</v>
      </c>
      <c r="E499" s="36" t="s">
        <v>3003</v>
      </c>
      <c r="F499" s="37">
        <v>20933548577</v>
      </c>
      <c r="G499" s="36" t="s">
        <v>3004</v>
      </c>
      <c r="H499" s="66" t="s">
        <v>5022</v>
      </c>
      <c r="I499" s="36" t="s">
        <v>315</v>
      </c>
      <c r="J499" s="36" t="s">
        <v>189</v>
      </c>
      <c r="K499" s="39">
        <v>3</v>
      </c>
      <c r="L499" s="40" t="s">
        <v>53</v>
      </c>
      <c r="M499" s="36" t="s">
        <v>3005</v>
      </c>
      <c r="N499" s="91"/>
      <c r="O499" s="90"/>
      <c r="P499" s="49"/>
      <c r="Q499" s="18"/>
      <c r="R499" s="18"/>
      <c r="S499" s="19"/>
      <c r="T499" s="19"/>
      <c r="U499" s="369"/>
      <c r="V499" s="24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20.25" customHeight="1" x14ac:dyDescent="0.3">
      <c r="A500" s="35">
        <v>483</v>
      </c>
      <c r="B500" s="35">
        <v>7</v>
      </c>
      <c r="C500" s="36" t="s">
        <v>1960</v>
      </c>
      <c r="D500" s="36" t="s">
        <v>3006</v>
      </c>
      <c r="E500" s="36" t="s">
        <v>3007</v>
      </c>
      <c r="F500" s="48" t="s">
        <v>3008</v>
      </c>
      <c r="G500" s="36" t="s">
        <v>3009</v>
      </c>
      <c r="H500" s="66" t="s">
        <v>5023</v>
      </c>
      <c r="I500" s="36" t="s">
        <v>3010</v>
      </c>
      <c r="J500" s="37"/>
      <c r="K500" s="39"/>
      <c r="L500" s="40" t="s">
        <v>222</v>
      </c>
      <c r="M500" s="36"/>
      <c r="N500" s="100"/>
      <c r="O500" s="92"/>
      <c r="P500" s="18"/>
      <c r="Q500" s="18"/>
      <c r="R500" s="18"/>
      <c r="S500" s="19"/>
      <c r="T500" s="19"/>
      <c r="U500" s="369"/>
      <c r="V500" s="24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20.25" customHeight="1" x14ac:dyDescent="0.3">
      <c r="A501" s="35">
        <v>484</v>
      </c>
      <c r="B501" s="35">
        <v>8</v>
      </c>
      <c r="C501" s="36" t="s">
        <v>235</v>
      </c>
      <c r="D501" s="36" t="s">
        <v>3011</v>
      </c>
      <c r="E501" s="36" t="s">
        <v>3012</v>
      </c>
      <c r="F501" s="48" t="s">
        <v>3013</v>
      </c>
      <c r="G501" s="36" t="s">
        <v>3014</v>
      </c>
      <c r="H501" s="66" t="s">
        <v>3015</v>
      </c>
      <c r="I501" s="36" t="s">
        <v>1417</v>
      </c>
      <c r="J501" s="36" t="s">
        <v>3016</v>
      </c>
      <c r="K501" s="39">
        <v>6</v>
      </c>
      <c r="L501" s="40" t="s">
        <v>3017</v>
      </c>
      <c r="M501" s="36" t="s">
        <v>3018</v>
      </c>
      <c r="N501" s="91"/>
      <c r="O501" s="92"/>
      <c r="Q501" s="18"/>
      <c r="R501" s="18"/>
      <c r="S501" s="19"/>
      <c r="T501" s="19"/>
      <c r="U501" s="369"/>
      <c r="V501" s="24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20.25" customHeight="1" x14ac:dyDescent="0.3">
      <c r="A502" s="35">
        <v>485</v>
      </c>
      <c r="B502" s="35">
        <v>9</v>
      </c>
      <c r="C502" s="36" t="s">
        <v>3019</v>
      </c>
      <c r="D502" s="36" t="s">
        <v>3020</v>
      </c>
      <c r="E502" s="36" t="s">
        <v>3021</v>
      </c>
      <c r="F502" s="37">
        <v>56664900307</v>
      </c>
      <c r="G502" s="36" t="s">
        <v>3022</v>
      </c>
      <c r="H502" s="66" t="s">
        <v>5024</v>
      </c>
      <c r="I502" s="36" t="s">
        <v>145</v>
      </c>
      <c r="J502" s="36" t="s">
        <v>834</v>
      </c>
      <c r="K502" s="39">
        <v>3</v>
      </c>
      <c r="L502" s="40" t="s">
        <v>2561</v>
      </c>
      <c r="M502" s="36" t="s">
        <v>3023</v>
      </c>
      <c r="N502" s="91"/>
      <c r="O502" s="92"/>
      <c r="P502" s="49"/>
      <c r="Q502" s="18"/>
      <c r="R502" s="49"/>
      <c r="S502" s="19"/>
      <c r="T502" s="19"/>
      <c r="U502" s="369"/>
      <c r="V502" s="2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</row>
    <row r="503" spans="1:40" ht="20.25" customHeight="1" x14ac:dyDescent="0.3">
      <c r="A503" s="35">
        <v>486</v>
      </c>
      <c r="B503" s="35">
        <v>10</v>
      </c>
      <c r="C503" s="36" t="s">
        <v>3024</v>
      </c>
      <c r="D503" s="36" t="s">
        <v>3025</v>
      </c>
      <c r="E503" s="36" t="s">
        <v>3026</v>
      </c>
      <c r="F503" s="37">
        <v>34291257605</v>
      </c>
      <c r="G503" s="36" t="s">
        <v>3027</v>
      </c>
      <c r="H503" s="38" t="s">
        <v>5025</v>
      </c>
      <c r="I503" s="36" t="s">
        <v>293</v>
      </c>
      <c r="J503" s="36" t="s">
        <v>1569</v>
      </c>
      <c r="K503" s="39">
        <v>6</v>
      </c>
      <c r="L503" s="40" t="s">
        <v>222</v>
      </c>
      <c r="M503" s="36" t="s">
        <v>3028</v>
      </c>
      <c r="N503" s="91"/>
      <c r="O503" s="92"/>
      <c r="P503" s="18"/>
      <c r="Q503" s="18"/>
      <c r="R503" s="18"/>
      <c r="S503" s="19"/>
      <c r="T503" s="19"/>
      <c r="U503" s="369"/>
      <c r="V503" s="24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20.25" customHeight="1" x14ac:dyDescent="0.3">
      <c r="A504" s="35">
        <v>487</v>
      </c>
      <c r="B504" s="35">
        <v>11</v>
      </c>
      <c r="C504" s="36" t="s">
        <v>3029</v>
      </c>
      <c r="D504" s="36" t="s">
        <v>3030</v>
      </c>
      <c r="E504" s="36" t="s">
        <v>3031</v>
      </c>
      <c r="F504" s="37">
        <v>95528964928</v>
      </c>
      <c r="G504" s="36" t="s">
        <v>3032</v>
      </c>
      <c r="H504" s="38" t="s">
        <v>4768</v>
      </c>
      <c r="I504" s="36" t="s">
        <v>478</v>
      </c>
      <c r="J504" s="36" t="s">
        <v>479</v>
      </c>
      <c r="K504" s="39">
        <v>4</v>
      </c>
      <c r="L504" s="40" t="s">
        <v>814</v>
      </c>
      <c r="M504" s="36" t="s">
        <v>3033</v>
      </c>
      <c r="N504" s="91"/>
      <c r="O504" s="92"/>
      <c r="P504" s="49"/>
      <c r="Q504" s="18"/>
      <c r="R504" s="68"/>
      <c r="S504" s="19"/>
      <c r="T504" s="19"/>
      <c r="U504" s="369"/>
      <c r="V504" s="24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20.25" customHeight="1" x14ac:dyDescent="0.3">
      <c r="A505" s="35">
        <v>488</v>
      </c>
      <c r="B505" s="35">
        <v>12</v>
      </c>
      <c r="C505" s="36" t="s">
        <v>3034</v>
      </c>
      <c r="D505" s="36" t="s">
        <v>3035</v>
      </c>
      <c r="E505" s="36" t="s">
        <v>3036</v>
      </c>
      <c r="F505" s="37">
        <v>62979635431</v>
      </c>
      <c r="G505" s="36" t="s">
        <v>3037</v>
      </c>
      <c r="H505" s="38" t="s">
        <v>5026</v>
      </c>
      <c r="I505" s="36" t="s">
        <v>376</v>
      </c>
      <c r="J505" s="36" t="s">
        <v>1273</v>
      </c>
      <c r="K505" s="39">
        <v>3</v>
      </c>
      <c r="L505" s="40" t="s">
        <v>3038</v>
      </c>
      <c r="M505" s="36" t="s">
        <v>3039</v>
      </c>
      <c r="N505" s="94"/>
      <c r="O505" s="92"/>
      <c r="P505" s="18"/>
      <c r="Q505" s="18"/>
      <c r="R505" s="18"/>
      <c r="S505" s="19"/>
      <c r="T505" s="19"/>
      <c r="U505" s="369"/>
      <c r="V505" s="24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20.25" customHeight="1" x14ac:dyDescent="0.3">
      <c r="A506" s="35">
        <v>489</v>
      </c>
      <c r="B506" s="35">
        <v>13</v>
      </c>
      <c r="C506" s="36" t="s">
        <v>3040</v>
      </c>
      <c r="D506" s="36" t="s">
        <v>3041</v>
      </c>
      <c r="E506" s="36" t="s">
        <v>3042</v>
      </c>
      <c r="F506" s="37">
        <v>50180932867</v>
      </c>
      <c r="G506" s="36" t="s">
        <v>3043</v>
      </c>
      <c r="H506" s="38" t="s">
        <v>5027</v>
      </c>
      <c r="I506" s="36" t="s">
        <v>145</v>
      </c>
      <c r="J506" s="36" t="s">
        <v>427</v>
      </c>
      <c r="K506" s="39">
        <v>7</v>
      </c>
      <c r="L506" s="40" t="s">
        <v>2530</v>
      </c>
      <c r="M506" s="36" t="s">
        <v>3044</v>
      </c>
      <c r="N506" s="94"/>
      <c r="O506" s="90"/>
      <c r="P506" s="18"/>
      <c r="Q506" s="18"/>
      <c r="R506" s="18"/>
      <c r="S506" s="19"/>
      <c r="T506" s="19"/>
      <c r="U506" s="369"/>
      <c r="V506" s="24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20.25" customHeight="1" x14ac:dyDescent="0.3">
      <c r="A507" s="35">
        <v>490</v>
      </c>
      <c r="B507" s="35">
        <v>14</v>
      </c>
      <c r="C507" s="36" t="s">
        <v>3045</v>
      </c>
      <c r="D507" s="36" t="s">
        <v>3046</v>
      </c>
      <c r="E507" s="36" t="s">
        <v>3047</v>
      </c>
      <c r="F507" s="37">
        <v>81801621426</v>
      </c>
      <c r="G507" s="36" t="s">
        <v>3048</v>
      </c>
      <c r="H507" s="38" t="s">
        <v>5028</v>
      </c>
      <c r="I507" s="36" t="s">
        <v>350</v>
      </c>
      <c r="J507" s="36" t="s">
        <v>734</v>
      </c>
      <c r="K507" s="39">
        <v>3</v>
      </c>
      <c r="L507" s="40" t="s">
        <v>3049</v>
      </c>
      <c r="M507" s="36" t="s">
        <v>3050</v>
      </c>
      <c r="N507" s="89"/>
      <c r="O507" s="92"/>
      <c r="P507" s="18"/>
      <c r="Q507" s="18"/>
      <c r="R507" s="18"/>
      <c r="S507" s="19"/>
      <c r="T507" s="19"/>
      <c r="U507" s="369"/>
      <c r="V507" s="24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20.25" customHeight="1" x14ac:dyDescent="0.3">
      <c r="A508" s="35">
        <v>491</v>
      </c>
      <c r="B508" s="35">
        <v>15</v>
      </c>
      <c r="C508" s="36" t="s">
        <v>3051</v>
      </c>
      <c r="D508" s="36" t="s">
        <v>3052</v>
      </c>
      <c r="E508" s="36" t="s">
        <v>3053</v>
      </c>
      <c r="F508" s="37">
        <v>10685039641</v>
      </c>
      <c r="G508" s="36" t="s">
        <v>3054</v>
      </c>
      <c r="H508" s="38" t="s">
        <v>5029</v>
      </c>
      <c r="I508" s="36" t="s">
        <v>740</v>
      </c>
      <c r="J508" s="36" t="s">
        <v>1066</v>
      </c>
      <c r="K508" s="39">
        <v>15</v>
      </c>
      <c r="L508" s="40" t="s">
        <v>18</v>
      </c>
      <c r="M508" s="36" t="s">
        <v>3055</v>
      </c>
      <c r="N508" s="94"/>
      <c r="O508" s="90"/>
      <c r="P508" s="150"/>
      <c r="Q508" s="18"/>
      <c r="R508" s="18"/>
      <c r="S508" s="19"/>
      <c r="T508" s="19"/>
      <c r="U508" s="369"/>
      <c r="V508" s="24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39.75" customHeight="1" x14ac:dyDescent="0.3">
      <c r="A509" s="35"/>
      <c r="B509" s="35"/>
      <c r="C509" s="377" t="s">
        <v>3056</v>
      </c>
      <c r="D509" s="16"/>
      <c r="E509" s="32"/>
      <c r="F509" s="32"/>
      <c r="G509" s="32"/>
      <c r="H509" s="142"/>
      <c r="I509" s="16"/>
      <c r="J509" s="13"/>
      <c r="K509" s="39"/>
      <c r="L509" s="14"/>
      <c r="M509" s="37"/>
      <c r="N509" s="197"/>
      <c r="O509" s="32"/>
      <c r="P509" s="18"/>
      <c r="Q509" s="18"/>
      <c r="R509" s="18"/>
      <c r="S509" s="19"/>
      <c r="T509" s="19"/>
      <c r="U509" s="369"/>
      <c r="V509" s="24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9.5" customHeight="1" x14ac:dyDescent="0.3">
      <c r="A510" s="35">
        <v>492</v>
      </c>
      <c r="B510" s="35">
        <v>1</v>
      </c>
      <c r="C510" s="367" t="s">
        <v>3057</v>
      </c>
      <c r="D510" s="73" t="s">
        <v>3058</v>
      </c>
      <c r="E510" s="163" t="s">
        <v>3059</v>
      </c>
      <c r="F510" s="271">
        <v>84615502819</v>
      </c>
      <c r="G510" s="163" t="s">
        <v>3060</v>
      </c>
      <c r="H510" s="272" t="s">
        <v>3061</v>
      </c>
      <c r="I510" s="73" t="s">
        <v>263</v>
      </c>
      <c r="J510" s="162" t="s">
        <v>2179</v>
      </c>
      <c r="K510" s="39">
        <v>4</v>
      </c>
      <c r="L510" s="40" t="s">
        <v>521</v>
      </c>
      <c r="M510" s="273" t="s">
        <v>3062</v>
      </c>
      <c r="N510" s="274"/>
      <c r="O510" s="61"/>
      <c r="P510" s="18"/>
      <c r="Q510" s="18"/>
      <c r="R510" s="18"/>
      <c r="S510" s="19"/>
      <c r="T510" s="19"/>
      <c r="U510" s="369"/>
      <c r="V510" s="24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9.5" customHeight="1" x14ac:dyDescent="0.3">
      <c r="A511" s="35">
        <v>493</v>
      </c>
      <c r="B511" s="35">
        <v>2</v>
      </c>
      <c r="C511" s="367" t="s">
        <v>3063</v>
      </c>
      <c r="D511" s="36" t="s">
        <v>3064</v>
      </c>
      <c r="E511" s="36" t="s">
        <v>3065</v>
      </c>
      <c r="F511" s="37">
        <v>65614932110</v>
      </c>
      <c r="G511" s="36" t="s">
        <v>3066</v>
      </c>
      <c r="H511" s="275" t="s">
        <v>5030</v>
      </c>
      <c r="I511" s="36" t="s">
        <v>478</v>
      </c>
      <c r="J511" s="36" t="s">
        <v>449</v>
      </c>
      <c r="K511" s="39">
        <v>5</v>
      </c>
      <c r="L511" s="40" t="s">
        <v>154</v>
      </c>
      <c r="M511" s="276" t="s">
        <v>3067</v>
      </c>
      <c r="N511" s="275"/>
      <c r="O511" s="92"/>
      <c r="P511" s="18"/>
      <c r="Q511" s="18"/>
      <c r="R511" s="18"/>
      <c r="S511" s="19"/>
      <c r="T511" s="19"/>
      <c r="U511" s="369"/>
      <c r="V511" s="24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9.5" customHeight="1" x14ac:dyDescent="0.3">
      <c r="A512" s="35">
        <v>494</v>
      </c>
      <c r="B512" s="35">
        <v>3</v>
      </c>
      <c r="C512" s="367" t="s">
        <v>3068</v>
      </c>
      <c r="D512" s="36" t="s">
        <v>3069</v>
      </c>
      <c r="E512" s="36" t="s">
        <v>3070</v>
      </c>
      <c r="F512" s="37">
        <v>37046080177</v>
      </c>
      <c r="G512" s="36" t="s">
        <v>3071</v>
      </c>
      <c r="H512" s="275" t="s">
        <v>5031</v>
      </c>
      <c r="I512" s="36" t="s">
        <v>25</v>
      </c>
      <c r="J512" s="36" t="s">
        <v>822</v>
      </c>
      <c r="K512" s="39">
        <v>12</v>
      </c>
      <c r="L512" s="40" t="s">
        <v>27</v>
      </c>
      <c r="M512" s="277" t="s">
        <v>3072</v>
      </c>
      <c r="N512" s="275"/>
      <c r="O512" s="92"/>
      <c r="P512" s="18"/>
      <c r="Q512" s="18"/>
      <c r="R512" s="18"/>
      <c r="S512" s="19"/>
      <c r="T512" s="19"/>
      <c r="U512" s="369"/>
      <c r="V512" s="24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9.5" customHeight="1" x14ac:dyDescent="0.3">
      <c r="A513" s="35">
        <v>495</v>
      </c>
      <c r="B513" s="35">
        <v>4</v>
      </c>
      <c r="C513" s="367" t="s">
        <v>3073</v>
      </c>
      <c r="D513" s="36" t="s">
        <v>3074</v>
      </c>
      <c r="E513" s="36" t="s">
        <v>3075</v>
      </c>
      <c r="F513" s="37">
        <v>19416329969</v>
      </c>
      <c r="G513" s="36" t="s">
        <v>3076</v>
      </c>
      <c r="H513" s="278" t="s">
        <v>3077</v>
      </c>
      <c r="I513" s="36" t="s">
        <v>336</v>
      </c>
      <c r="J513" s="37" t="s">
        <v>2822</v>
      </c>
      <c r="K513" s="39"/>
      <c r="L513" s="40" t="s">
        <v>856</v>
      </c>
      <c r="M513" s="277" t="s">
        <v>3078</v>
      </c>
      <c r="N513" s="275"/>
      <c r="O513" s="279"/>
      <c r="P513" s="60"/>
      <c r="Q513" s="18"/>
      <c r="R513" s="18"/>
      <c r="S513" s="19"/>
      <c r="T513" s="19"/>
      <c r="U513" s="369"/>
      <c r="V513" s="24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9.5" customHeight="1" x14ac:dyDescent="0.3">
      <c r="A514" s="35">
        <v>496</v>
      </c>
      <c r="B514" s="35">
        <v>5</v>
      </c>
      <c r="C514" s="367" t="s">
        <v>3079</v>
      </c>
      <c r="D514" s="36" t="s">
        <v>3080</v>
      </c>
      <c r="E514" s="36" t="s">
        <v>3081</v>
      </c>
      <c r="F514" s="37">
        <v>32839063963</v>
      </c>
      <c r="G514" s="36" t="s">
        <v>3082</v>
      </c>
      <c r="H514" s="275" t="s">
        <v>5032</v>
      </c>
      <c r="I514" s="36" t="s">
        <v>255</v>
      </c>
      <c r="J514" s="37"/>
      <c r="K514" s="39">
        <v>1</v>
      </c>
      <c r="L514" s="40" t="s">
        <v>18</v>
      </c>
      <c r="M514" s="277" t="s">
        <v>3083</v>
      </c>
      <c r="N514" s="275"/>
      <c r="O514" s="53"/>
      <c r="P514" s="60"/>
      <c r="Q514" s="18"/>
      <c r="R514" s="18"/>
      <c r="S514" s="19"/>
      <c r="T514" s="19"/>
      <c r="U514" s="369"/>
      <c r="V514" s="24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9.5" customHeight="1" x14ac:dyDescent="0.3">
      <c r="A515" s="35">
        <v>497</v>
      </c>
      <c r="B515" s="35">
        <v>6</v>
      </c>
      <c r="C515" s="367" t="s">
        <v>3084</v>
      </c>
      <c r="D515" s="36" t="s">
        <v>3085</v>
      </c>
      <c r="E515" s="36" t="s">
        <v>3086</v>
      </c>
      <c r="F515" s="37">
        <v>95357518429</v>
      </c>
      <c r="G515" s="36" t="s">
        <v>3087</v>
      </c>
      <c r="H515" s="275" t="s">
        <v>5033</v>
      </c>
      <c r="I515" s="36" t="s">
        <v>336</v>
      </c>
      <c r="J515" s="37" t="s">
        <v>1651</v>
      </c>
      <c r="K515" s="39">
        <v>2</v>
      </c>
      <c r="L515" s="40" t="s">
        <v>856</v>
      </c>
      <c r="M515" s="277" t="s">
        <v>3088</v>
      </c>
      <c r="N515" s="275"/>
      <c r="O515" s="92"/>
      <c r="P515" s="60"/>
      <c r="Q515" s="18"/>
      <c r="R515" s="18"/>
      <c r="S515" s="19"/>
      <c r="T515" s="19"/>
      <c r="U515" s="369"/>
      <c r="V515" s="24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9.5" customHeight="1" x14ac:dyDescent="0.3">
      <c r="A516" s="35">
        <v>498</v>
      </c>
      <c r="B516" s="35">
        <v>7</v>
      </c>
      <c r="C516" s="367" t="s">
        <v>2232</v>
      </c>
      <c r="D516" s="36" t="s">
        <v>3089</v>
      </c>
      <c r="E516" s="36" t="s">
        <v>3090</v>
      </c>
      <c r="F516" s="37">
        <v>50473224183</v>
      </c>
      <c r="G516" s="36" t="s">
        <v>3091</v>
      </c>
      <c r="H516" s="275" t="s">
        <v>5034</v>
      </c>
      <c r="I516" s="36" t="s">
        <v>25</v>
      </c>
      <c r="J516" s="37" t="s">
        <v>911</v>
      </c>
      <c r="K516" s="39">
        <v>4</v>
      </c>
      <c r="L516" s="40" t="s">
        <v>27</v>
      </c>
      <c r="M516" s="280" t="s">
        <v>3092</v>
      </c>
      <c r="N516" s="281"/>
      <c r="O516" s="92"/>
      <c r="P516" s="49"/>
      <c r="Q516" s="18"/>
      <c r="R516" s="18"/>
      <c r="S516" s="19"/>
      <c r="T516" s="19"/>
      <c r="U516" s="369"/>
      <c r="V516" s="24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9.5" customHeight="1" x14ac:dyDescent="0.3">
      <c r="A517" s="35">
        <v>499</v>
      </c>
      <c r="B517" s="35">
        <v>8</v>
      </c>
      <c r="C517" s="367" t="s">
        <v>3093</v>
      </c>
      <c r="D517" s="36" t="s">
        <v>3094</v>
      </c>
      <c r="E517" s="36" t="s">
        <v>3095</v>
      </c>
      <c r="F517" s="37">
        <v>97644096978</v>
      </c>
      <c r="G517" s="61" t="s">
        <v>3096</v>
      </c>
      <c r="H517" s="275" t="s">
        <v>5035</v>
      </c>
      <c r="I517" s="36" t="s">
        <v>350</v>
      </c>
      <c r="J517" s="36" t="s">
        <v>2833</v>
      </c>
      <c r="K517" s="39">
        <v>6</v>
      </c>
      <c r="L517" s="40" t="s">
        <v>1148</v>
      </c>
      <c r="M517" s="277" t="s">
        <v>3097</v>
      </c>
      <c r="N517" s="275"/>
      <c r="O517" s="92"/>
      <c r="P517" s="93"/>
      <c r="Q517" s="93"/>
      <c r="R517" s="18"/>
      <c r="S517" s="19"/>
      <c r="T517" s="19"/>
      <c r="U517" s="369"/>
      <c r="V517" s="24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9.5" customHeight="1" x14ac:dyDescent="0.3">
      <c r="A518" s="35">
        <v>500</v>
      </c>
      <c r="B518" s="35">
        <v>9</v>
      </c>
      <c r="C518" s="367" t="s">
        <v>3098</v>
      </c>
      <c r="D518" s="36" t="s">
        <v>3099</v>
      </c>
      <c r="E518" s="36" t="s">
        <v>3100</v>
      </c>
      <c r="F518" s="37">
        <v>46315545457</v>
      </c>
      <c r="G518" s="36" t="s">
        <v>3101</v>
      </c>
      <c r="H518" s="275" t="s">
        <v>5036</v>
      </c>
      <c r="I518" s="36" t="s">
        <v>328</v>
      </c>
      <c r="J518" s="36" t="s">
        <v>618</v>
      </c>
      <c r="K518" s="39">
        <v>6</v>
      </c>
      <c r="L518" s="40" t="s">
        <v>127</v>
      </c>
      <c r="M518" s="277" t="s">
        <v>3102</v>
      </c>
      <c r="N518" s="281"/>
      <c r="O518" s="92"/>
      <c r="P518" s="93"/>
      <c r="Q518" s="18"/>
      <c r="R518" s="18"/>
      <c r="S518" s="19"/>
      <c r="T518" s="19"/>
      <c r="U518" s="369"/>
      <c r="V518" s="24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20.25" customHeight="1" x14ac:dyDescent="0.3">
      <c r="A519" s="35">
        <v>501</v>
      </c>
      <c r="B519" s="35">
        <v>10</v>
      </c>
      <c r="C519" s="367" t="s">
        <v>3103</v>
      </c>
      <c r="D519" s="36" t="s">
        <v>3104</v>
      </c>
      <c r="E519" s="36" t="s">
        <v>3105</v>
      </c>
      <c r="F519" s="37">
        <v>13404335819</v>
      </c>
      <c r="G519" s="36" t="s">
        <v>3106</v>
      </c>
      <c r="H519" s="275" t="s">
        <v>5037</v>
      </c>
      <c r="I519" s="36" t="s">
        <v>740</v>
      </c>
      <c r="J519" s="36" t="s">
        <v>505</v>
      </c>
      <c r="K519" s="39">
        <v>10</v>
      </c>
      <c r="L519" s="40" t="s">
        <v>18</v>
      </c>
      <c r="M519" s="277" t="s">
        <v>3107</v>
      </c>
      <c r="N519" s="275"/>
      <c r="O519" s="170"/>
      <c r="P519" s="60"/>
      <c r="Q519" s="18"/>
      <c r="R519" s="18"/>
      <c r="S519" s="19"/>
      <c r="T519" s="19"/>
      <c r="U519" s="369"/>
      <c r="V519" s="24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20.25" customHeight="1" x14ac:dyDescent="0.3">
      <c r="A520" s="35">
        <v>502</v>
      </c>
      <c r="B520" s="35">
        <v>11</v>
      </c>
      <c r="C520" s="367" t="s">
        <v>3108</v>
      </c>
      <c r="D520" s="36" t="s">
        <v>3109</v>
      </c>
      <c r="E520" s="36" t="s">
        <v>3110</v>
      </c>
      <c r="F520" s="224">
        <v>69440564515</v>
      </c>
      <c r="G520" s="282" t="s">
        <v>3111</v>
      </c>
      <c r="H520" s="275" t="s">
        <v>5038</v>
      </c>
      <c r="I520" s="36" t="s">
        <v>60</v>
      </c>
      <c r="J520" s="36" t="s">
        <v>3112</v>
      </c>
      <c r="K520" s="39">
        <v>7</v>
      </c>
      <c r="L520" s="40" t="s">
        <v>62</v>
      </c>
      <c r="M520" s="273" t="s">
        <v>3113</v>
      </c>
      <c r="N520" s="275"/>
      <c r="O520" s="170"/>
      <c r="P520" s="60"/>
      <c r="Q520" s="18"/>
      <c r="R520" s="18"/>
      <c r="S520" s="19"/>
      <c r="T520" s="19"/>
      <c r="U520" s="369"/>
      <c r="V520" s="24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20.25" customHeight="1" x14ac:dyDescent="0.3">
      <c r="A521" s="35">
        <v>503</v>
      </c>
      <c r="B521" s="35">
        <v>12</v>
      </c>
      <c r="C521" s="36" t="s">
        <v>3114</v>
      </c>
      <c r="D521" s="36" t="s">
        <v>3115</v>
      </c>
      <c r="E521" s="36" t="s">
        <v>3116</v>
      </c>
      <c r="F521" s="37">
        <v>10726699143</v>
      </c>
      <c r="G521" s="36" t="s">
        <v>3117</v>
      </c>
      <c r="H521" s="275" t="s">
        <v>5039</v>
      </c>
      <c r="I521" s="36" t="s">
        <v>247</v>
      </c>
      <c r="J521" s="36" t="s">
        <v>189</v>
      </c>
      <c r="K521" s="39">
        <v>5</v>
      </c>
      <c r="L521" s="40" t="s">
        <v>18</v>
      </c>
      <c r="M521" s="276" t="s">
        <v>3118</v>
      </c>
      <c r="N521" s="281"/>
      <c r="O521" s="53"/>
      <c r="P521" s="18"/>
      <c r="Q521" s="18"/>
      <c r="R521" s="49"/>
      <c r="S521" s="19"/>
      <c r="T521" s="19"/>
      <c r="U521" s="369"/>
      <c r="V521" s="24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20.25" customHeight="1" x14ac:dyDescent="0.3">
      <c r="A522" s="35">
        <v>504</v>
      </c>
      <c r="B522" s="35">
        <v>13</v>
      </c>
      <c r="C522" s="53" t="s">
        <v>3119</v>
      </c>
      <c r="D522" s="53" t="s">
        <v>3120</v>
      </c>
      <c r="E522" s="53" t="s">
        <v>3121</v>
      </c>
      <c r="F522" s="52">
        <v>12033164180</v>
      </c>
      <c r="G522" s="53" t="s">
        <v>3122</v>
      </c>
      <c r="H522" s="283" t="s">
        <v>3123</v>
      </c>
      <c r="I522" s="36" t="s">
        <v>306</v>
      </c>
      <c r="J522" s="36" t="s">
        <v>3124</v>
      </c>
      <c r="K522" s="39">
        <v>8</v>
      </c>
      <c r="L522" s="40" t="s">
        <v>856</v>
      </c>
      <c r="M522" s="284" t="s">
        <v>3125</v>
      </c>
      <c r="N522" s="285"/>
      <c r="O522" s="170"/>
      <c r="P522" s="18"/>
      <c r="Q522" s="18"/>
      <c r="R522" s="18"/>
      <c r="S522" s="19"/>
      <c r="T522" s="19"/>
      <c r="U522" s="369"/>
      <c r="V522" s="24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20.25" customHeight="1" x14ac:dyDescent="0.3">
      <c r="A523" s="35">
        <v>505</v>
      </c>
      <c r="B523" s="35">
        <v>14</v>
      </c>
      <c r="C523" s="36" t="s">
        <v>3126</v>
      </c>
      <c r="D523" s="36" t="s">
        <v>3127</v>
      </c>
      <c r="E523" s="36" t="s">
        <v>3128</v>
      </c>
      <c r="F523" s="37">
        <v>27935656585</v>
      </c>
      <c r="G523" s="36" t="s">
        <v>3129</v>
      </c>
      <c r="H523" s="275" t="s">
        <v>5040</v>
      </c>
      <c r="I523" s="36" t="s">
        <v>376</v>
      </c>
      <c r="J523" s="36" t="s">
        <v>1385</v>
      </c>
      <c r="K523" s="39">
        <v>2</v>
      </c>
      <c r="L523" s="40" t="s">
        <v>3130</v>
      </c>
      <c r="M523" s="286"/>
      <c r="N523" s="287"/>
      <c r="O523" s="32"/>
      <c r="P523" s="18"/>
      <c r="Q523" s="18"/>
      <c r="R523" s="18"/>
      <c r="S523" s="19"/>
      <c r="T523" s="19"/>
      <c r="U523" s="369"/>
      <c r="V523" s="24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20.25" customHeight="1" x14ac:dyDescent="0.3">
      <c r="A524" s="35">
        <v>506</v>
      </c>
      <c r="B524" s="35">
        <v>15</v>
      </c>
      <c r="C524" s="36" t="s">
        <v>2016</v>
      </c>
      <c r="D524" s="36" t="s">
        <v>3131</v>
      </c>
      <c r="E524" s="36" t="s">
        <v>3132</v>
      </c>
      <c r="F524" s="37">
        <v>21266624936</v>
      </c>
      <c r="G524" s="36" t="s">
        <v>3133</v>
      </c>
      <c r="H524" s="275" t="s">
        <v>5041</v>
      </c>
      <c r="I524" s="36" t="s">
        <v>145</v>
      </c>
      <c r="J524" s="36" t="s">
        <v>17</v>
      </c>
      <c r="K524" s="39"/>
      <c r="L524" s="40" t="s">
        <v>421</v>
      </c>
      <c r="M524" s="277" t="s">
        <v>3134</v>
      </c>
      <c r="N524" s="275"/>
      <c r="O524" s="53"/>
      <c r="P524" s="18"/>
      <c r="Q524" s="18"/>
      <c r="R524" s="18"/>
      <c r="S524" s="19"/>
      <c r="T524" s="19"/>
      <c r="U524" s="369"/>
      <c r="V524" s="24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20.25" customHeight="1" x14ac:dyDescent="0.3">
      <c r="A525" s="35">
        <v>507</v>
      </c>
      <c r="B525" s="35">
        <v>16</v>
      </c>
      <c r="C525" s="36" t="s">
        <v>3135</v>
      </c>
      <c r="D525" s="36" t="s">
        <v>3136</v>
      </c>
      <c r="E525" s="36" t="s">
        <v>3137</v>
      </c>
      <c r="F525" s="37">
        <v>93128197410</v>
      </c>
      <c r="G525" s="36" t="s">
        <v>3138</v>
      </c>
      <c r="H525" s="275" t="s">
        <v>5042</v>
      </c>
      <c r="I525" s="36" t="s">
        <v>103</v>
      </c>
      <c r="J525" s="36" t="s">
        <v>104</v>
      </c>
      <c r="K525" s="39"/>
      <c r="L525" s="40" t="s">
        <v>3139</v>
      </c>
      <c r="M525" s="277" t="s">
        <v>3140</v>
      </c>
      <c r="N525" s="288"/>
      <c r="O525" s="289"/>
      <c r="P525" s="18"/>
      <c r="Q525" s="18"/>
      <c r="R525" s="49"/>
      <c r="S525" s="19"/>
      <c r="T525" s="19"/>
      <c r="U525" s="369"/>
      <c r="V525" s="2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</row>
    <row r="526" spans="1:40" ht="20.25" customHeight="1" x14ac:dyDescent="0.3">
      <c r="A526" s="35">
        <v>508</v>
      </c>
      <c r="B526" s="35">
        <v>17</v>
      </c>
      <c r="C526" s="36" t="s">
        <v>601</v>
      </c>
      <c r="D526" s="36" t="s">
        <v>3141</v>
      </c>
      <c r="E526" s="36" t="s">
        <v>3142</v>
      </c>
      <c r="F526" s="37">
        <v>48107004999</v>
      </c>
      <c r="G526" s="36" t="s">
        <v>3143</v>
      </c>
      <c r="H526" s="275" t="s">
        <v>5043</v>
      </c>
      <c r="I526" s="36" t="s">
        <v>376</v>
      </c>
      <c r="J526" s="36" t="s">
        <v>1385</v>
      </c>
      <c r="K526" s="39"/>
      <c r="L526" s="40" t="s">
        <v>421</v>
      </c>
      <c r="M526" s="284" t="s">
        <v>3144</v>
      </c>
      <c r="N526" s="290"/>
      <c r="O526" s="53"/>
      <c r="P526" s="18"/>
      <c r="Q526" s="18"/>
      <c r="R526" s="18"/>
      <c r="S526" s="19"/>
      <c r="T526" s="19"/>
      <c r="U526" s="369"/>
      <c r="V526" s="24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20.25" customHeight="1" x14ac:dyDescent="0.3">
      <c r="A527" s="35">
        <v>509</v>
      </c>
      <c r="B527" s="35">
        <v>18</v>
      </c>
      <c r="C527" s="36" t="s">
        <v>3145</v>
      </c>
      <c r="D527" s="36" t="s">
        <v>3146</v>
      </c>
      <c r="E527" s="36" t="s">
        <v>3147</v>
      </c>
      <c r="F527" s="37">
        <v>13353477350</v>
      </c>
      <c r="G527" s="36" t="s">
        <v>3148</v>
      </c>
      <c r="H527" s="275" t="s">
        <v>5044</v>
      </c>
      <c r="I527" s="36" t="s">
        <v>3149</v>
      </c>
      <c r="J527" s="37"/>
      <c r="K527" s="39">
        <v>4</v>
      </c>
      <c r="L527" s="40" t="s">
        <v>154</v>
      </c>
      <c r="M527" s="284" t="s">
        <v>3150</v>
      </c>
      <c r="N527" s="290"/>
      <c r="O527" s="53"/>
      <c r="P527" s="18"/>
      <c r="Q527" s="18"/>
      <c r="R527" s="18"/>
      <c r="S527" s="19"/>
      <c r="T527" s="19"/>
      <c r="U527" s="369"/>
      <c r="V527" s="24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20.25" customHeight="1" x14ac:dyDescent="0.3">
      <c r="A528" s="35">
        <v>510</v>
      </c>
      <c r="B528" s="35">
        <v>19</v>
      </c>
      <c r="C528" s="36" t="s">
        <v>1433</v>
      </c>
      <c r="D528" s="36" t="s">
        <v>1360</v>
      </c>
      <c r="E528" s="36" t="s">
        <v>3151</v>
      </c>
      <c r="F528" s="37">
        <v>32760023025</v>
      </c>
      <c r="G528" s="36" t="s">
        <v>3152</v>
      </c>
      <c r="H528" s="275" t="s">
        <v>5045</v>
      </c>
      <c r="I528" s="36" t="s">
        <v>478</v>
      </c>
      <c r="J528" s="36" t="s">
        <v>479</v>
      </c>
      <c r="K528" s="39"/>
      <c r="L528" s="40" t="s">
        <v>18</v>
      </c>
      <c r="M528" s="277" t="s">
        <v>3153</v>
      </c>
      <c r="N528" s="275"/>
      <c r="O528" s="187"/>
      <c r="P528" s="18"/>
      <c r="Q528" s="18"/>
      <c r="R528" s="49"/>
      <c r="S528" s="19"/>
      <c r="T528" s="19"/>
      <c r="U528" s="369"/>
      <c r="V528" s="24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20.25" customHeight="1" x14ac:dyDescent="0.3">
      <c r="A529" s="35">
        <v>511</v>
      </c>
      <c r="B529" s="35">
        <v>20</v>
      </c>
      <c r="C529" s="36" t="s">
        <v>3154</v>
      </c>
      <c r="D529" s="36" t="s">
        <v>3155</v>
      </c>
      <c r="E529" s="36" t="s">
        <v>3156</v>
      </c>
      <c r="F529" s="37">
        <v>76603034249</v>
      </c>
      <c r="G529" s="36" t="s">
        <v>3157</v>
      </c>
      <c r="H529" s="275" t="s">
        <v>5046</v>
      </c>
      <c r="I529" s="36" t="s">
        <v>328</v>
      </c>
      <c r="J529" s="36" t="s">
        <v>485</v>
      </c>
      <c r="K529" s="39">
        <v>10</v>
      </c>
      <c r="L529" s="15" t="s">
        <v>1448</v>
      </c>
      <c r="M529" s="284" t="s">
        <v>3158</v>
      </c>
      <c r="N529" s="290"/>
      <c r="O529" s="105"/>
      <c r="P529" s="18"/>
      <c r="Q529" s="18"/>
      <c r="R529" s="93"/>
      <c r="S529" s="19"/>
      <c r="T529" s="19"/>
      <c r="U529" s="369"/>
      <c r="V529" s="24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20.25" customHeight="1" x14ac:dyDescent="0.3">
      <c r="A530" s="35">
        <v>512</v>
      </c>
      <c r="B530" s="35">
        <v>21</v>
      </c>
      <c r="C530" s="36" t="s">
        <v>894</v>
      </c>
      <c r="D530" s="36" t="s">
        <v>3159</v>
      </c>
      <c r="E530" s="36" t="s">
        <v>3160</v>
      </c>
      <c r="F530" s="37">
        <v>74144075875</v>
      </c>
      <c r="G530" s="36" t="s">
        <v>3161</v>
      </c>
      <c r="H530" s="275" t="s">
        <v>5047</v>
      </c>
      <c r="I530" s="36" t="s">
        <v>255</v>
      </c>
      <c r="J530" s="37"/>
      <c r="K530" s="39"/>
      <c r="L530" s="40" t="s">
        <v>3162</v>
      </c>
      <c r="M530" s="284"/>
      <c r="N530" s="285"/>
      <c r="O530" s="92"/>
      <c r="P530" s="18"/>
      <c r="Q530" s="18"/>
      <c r="R530" s="18"/>
      <c r="S530" s="19"/>
      <c r="T530" s="19"/>
      <c r="U530" s="369"/>
      <c r="V530" s="24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20.25" customHeight="1" x14ac:dyDescent="0.3">
      <c r="A531" s="35">
        <v>513</v>
      </c>
      <c r="B531" s="35">
        <v>22</v>
      </c>
      <c r="C531" s="36" t="s">
        <v>3163</v>
      </c>
      <c r="D531" s="36" t="s">
        <v>3164</v>
      </c>
      <c r="E531" s="36" t="s">
        <v>3165</v>
      </c>
      <c r="F531" s="37">
        <v>65358699321</v>
      </c>
      <c r="G531" s="36" t="s">
        <v>3166</v>
      </c>
      <c r="H531" s="275" t="s">
        <v>5048</v>
      </c>
      <c r="I531" s="36" t="s">
        <v>145</v>
      </c>
      <c r="J531" s="36" t="s">
        <v>17</v>
      </c>
      <c r="K531" s="39">
        <v>2</v>
      </c>
      <c r="L531" s="40" t="s">
        <v>1148</v>
      </c>
      <c r="M531" s="284" t="s">
        <v>3167</v>
      </c>
      <c r="N531" s="290"/>
      <c r="O531" s="92"/>
      <c r="P531" s="18"/>
      <c r="Q531" s="18"/>
      <c r="R531" s="18"/>
      <c r="S531" s="19"/>
      <c r="T531" s="19"/>
      <c r="U531" s="369"/>
      <c r="V531" s="24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20.25" customHeight="1" x14ac:dyDescent="0.3">
      <c r="A532" s="35">
        <v>514</v>
      </c>
      <c r="B532" s="35">
        <v>23</v>
      </c>
      <c r="C532" s="36" t="s">
        <v>3168</v>
      </c>
      <c r="D532" s="36" t="s">
        <v>2256</v>
      </c>
      <c r="E532" s="36" t="s">
        <v>3169</v>
      </c>
      <c r="F532" s="37">
        <v>11202499456</v>
      </c>
      <c r="G532" s="36" t="s">
        <v>3170</v>
      </c>
      <c r="H532" s="275" t="s">
        <v>5049</v>
      </c>
      <c r="I532" s="36" t="s">
        <v>247</v>
      </c>
      <c r="J532" s="36" t="s">
        <v>119</v>
      </c>
      <c r="K532" s="39">
        <v>7</v>
      </c>
      <c r="L532" s="40" t="s">
        <v>979</v>
      </c>
      <c r="M532" s="277" t="s">
        <v>3171</v>
      </c>
      <c r="N532" s="275"/>
      <c r="O532" s="53"/>
      <c r="P532" s="18"/>
      <c r="Q532" s="18"/>
      <c r="R532" s="18"/>
      <c r="S532" s="19"/>
      <c r="T532" s="19"/>
      <c r="U532" s="369"/>
      <c r="V532" s="24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20.25" customHeight="1" x14ac:dyDescent="0.3">
      <c r="A533" s="35">
        <v>515</v>
      </c>
      <c r="B533" s="35">
        <v>24</v>
      </c>
      <c r="C533" s="36" t="s">
        <v>3172</v>
      </c>
      <c r="D533" s="36" t="s">
        <v>3173</v>
      </c>
      <c r="E533" s="36" t="s">
        <v>3174</v>
      </c>
      <c r="F533" s="37">
        <v>15530245008</v>
      </c>
      <c r="G533" s="36" t="s">
        <v>3175</v>
      </c>
      <c r="H533" s="275" t="s">
        <v>5050</v>
      </c>
      <c r="I533" s="36" t="s">
        <v>125</v>
      </c>
      <c r="J533" s="36" t="s">
        <v>695</v>
      </c>
      <c r="K533" s="39">
        <v>2</v>
      </c>
      <c r="L533" s="40" t="s">
        <v>18</v>
      </c>
      <c r="M533" s="277" t="s">
        <v>3176</v>
      </c>
      <c r="N533" s="291"/>
      <c r="O533" s="61"/>
      <c r="P533" s="18"/>
      <c r="Q533" s="18"/>
      <c r="R533" s="18"/>
      <c r="S533" s="19"/>
      <c r="T533" s="19"/>
      <c r="U533" s="369"/>
      <c r="V533" s="24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20.25" customHeight="1" x14ac:dyDescent="0.3">
      <c r="A534" s="35">
        <v>516</v>
      </c>
      <c r="B534" s="35">
        <v>25</v>
      </c>
      <c r="C534" s="36" t="s">
        <v>2134</v>
      </c>
      <c r="D534" s="36" t="s">
        <v>3177</v>
      </c>
      <c r="E534" s="36" t="s">
        <v>3178</v>
      </c>
      <c r="F534" s="37">
        <v>19696147706</v>
      </c>
      <c r="G534" s="36" t="s">
        <v>3179</v>
      </c>
      <c r="H534" s="275" t="s">
        <v>5051</v>
      </c>
      <c r="I534" s="36" t="s">
        <v>3180</v>
      </c>
      <c r="J534" s="36" t="s">
        <v>1490</v>
      </c>
      <c r="K534" s="39">
        <v>8</v>
      </c>
      <c r="L534" s="40" t="s">
        <v>2468</v>
      </c>
      <c r="M534" s="277" t="s">
        <v>3181</v>
      </c>
      <c r="N534" s="275"/>
      <c r="O534" s="53"/>
      <c r="P534" s="18"/>
      <c r="Q534" s="18"/>
      <c r="R534" s="18"/>
      <c r="S534" s="19"/>
      <c r="T534" s="19"/>
      <c r="U534" s="369"/>
      <c r="V534" s="24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20.25" customHeight="1" x14ac:dyDescent="0.3">
      <c r="A535" s="35">
        <v>517</v>
      </c>
      <c r="B535" s="35">
        <v>26</v>
      </c>
      <c r="C535" s="36" t="s">
        <v>3182</v>
      </c>
      <c r="D535" s="36" t="s">
        <v>3183</v>
      </c>
      <c r="E535" s="36" t="s">
        <v>3184</v>
      </c>
      <c r="F535" s="37">
        <v>85575996593</v>
      </c>
      <c r="G535" s="36" t="s">
        <v>3185</v>
      </c>
      <c r="H535" s="275" t="s">
        <v>3186</v>
      </c>
      <c r="I535" s="36" t="s">
        <v>263</v>
      </c>
      <c r="J535" s="36" t="s">
        <v>264</v>
      </c>
      <c r="K535" s="39">
        <v>5</v>
      </c>
      <c r="L535" s="40" t="s">
        <v>521</v>
      </c>
      <c r="M535" s="292" t="s">
        <v>3187</v>
      </c>
      <c r="N535" s="275"/>
      <c r="O535" s="53"/>
      <c r="P535" s="18"/>
      <c r="Q535" s="18"/>
      <c r="R535" s="18"/>
      <c r="S535" s="19"/>
      <c r="T535" s="19"/>
      <c r="U535" s="369"/>
      <c r="V535" s="24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20.25" customHeight="1" x14ac:dyDescent="0.3">
      <c r="A536" s="35">
        <v>518</v>
      </c>
      <c r="B536" s="35">
        <v>27</v>
      </c>
      <c r="C536" s="36" t="s">
        <v>3188</v>
      </c>
      <c r="D536" s="36" t="s">
        <v>710</v>
      </c>
      <c r="E536" s="36" t="s">
        <v>3189</v>
      </c>
      <c r="F536" s="37">
        <v>35537323890</v>
      </c>
      <c r="G536" s="36" t="s">
        <v>3190</v>
      </c>
      <c r="H536" s="275" t="s">
        <v>5052</v>
      </c>
      <c r="I536" s="36" t="s">
        <v>25</v>
      </c>
      <c r="J536" s="36" t="s">
        <v>822</v>
      </c>
      <c r="K536" s="39"/>
      <c r="L536" s="40" t="s">
        <v>514</v>
      </c>
      <c r="M536" s="276" t="s">
        <v>3191</v>
      </c>
      <c r="N536" s="275"/>
      <c r="O536" s="92"/>
      <c r="P536" s="18"/>
      <c r="Q536" s="18"/>
      <c r="R536" s="18"/>
      <c r="S536" s="19"/>
      <c r="T536" s="19"/>
      <c r="U536" s="369"/>
      <c r="V536" s="24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20.25" customHeight="1" x14ac:dyDescent="0.3">
      <c r="A537" s="35">
        <v>519</v>
      </c>
      <c r="B537" s="35">
        <v>28</v>
      </c>
      <c r="C537" s="36" t="s">
        <v>3192</v>
      </c>
      <c r="D537" s="36" t="s">
        <v>3193</v>
      </c>
      <c r="E537" s="36" t="s">
        <v>3194</v>
      </c>
      <c r="F537" s="37">
        <v>38898545934</v>
      </c>
      <c r="G537" s="36" t="s">
        <v>3195</v>
      </c>
      <c r="H537" s="275" t="s">
        <v>3196</v>
      </c>
      <c r="I537" s="36" t="s">
        <v>3197</v>
      </c>
      <c r="J537" s="36" t="s">
        <v>3198</v>
      </c>
      <c r="K537" s="39"/>
      <c r="L537" s="40" t="s">
        <v>3199</v>
      </c>
      <c r="M537" s="280" t="s">
        <v>3200</v>
      </c>
      <c r="N537" s="281"/>
      <c r="O537" s="105"/>
      <c r="P537" s="18"/>
      <c r="Q537" s="18"/>
      <c r="R537" s="18"/>
      <c r="S537" s="19"/>
      <c r="T537" s="19"/>
      <c r="U537" s="369"/>
      <c r="V537" s="24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20.25" customHeight="1" x14ac:dyDescent="0.3">
      <c r="A538" s="35">
        <v>520</v>
      </c>
      <c r="B538" s="35">
        <v>29</v>
      </c>
      <c r="C538" s="36" t="s">
        <v>199</v>
      </c>
      <c r="D538" s="36" t="s">
        <v>664</v>
      </c>
      <c r="E538" s="36" t="s">
        <v>3201</v>
      </c>
      <c r="F538" s="37">
        <v>28128730338</v>
      </c>
      <c r="G538" s="36" t="s">
        <v>3202</v>
      </c>
      <c r="H538" s="275" t="s">
        <v>5053</v>
      </c>
      <c r="I538" s="36" t="s">
        <v>672</v>
      </c>
      <c r="J538" s="36" t="s">
        <v>196</v>
      </c>
      <c r="K538" s="39">
        <v>4</v>
      </c>
      <c r="L538" s="40" t="s">
        <v>18</v>
      </c>
      <c r="M538" s="277" t="s">
        <v>3203</v>
      </c>
      <c r="N538" s="275"/>
      <c r="O538" s="92"/>
      <c r="P538" s="18"/>
      <c r="Q538" s="18"/>
      <c r="R538" s="18"/>
      <c r="S538" s="19"/>
      <c r="T538" s="19"/>
      <c r="U538" s="369"/>
      <c r="V538" s="24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20.25" customHeight="1" x14ac:dyDescent="0.3">
      <c r="A539" s="35">
        <v>521</v>
      </c>
      <c r="B539" s="35">
        <v>30</v>
      </c>
      <c r="C539" s="36" t="s">
        <v>211</v>
      </c>
      <c r="D539" s="36" t="s">
        <v>3204</v>
      </c>
      <c r="E539" s="36" t="s">
        <v>3205</v>
      </c>
      <c r="F539" s="37">
        <v>90532235450</v>
      </c>
      <c r="G539" s="36" t="s">
        <v>3206</v>
      </c>
      <c r="H539" s="275" t="s">
        <v>5054</v>
      </c>
      <c r="I539" s="36" t="s">
        <v>145</v>
      </c>
      <c r="J539" s="36" t="s">
        <v>2145</v>
      </c>
      <c r="K539" s="39">
        <v>5</v>
      </c>
      <c r="L539" s="40" t="s">
        <v>3207</v>
      </c>
      <c r="M539" s="277" t="s">
        <v>3208</v>
      </c>
      <c r="N539" s="275"/>
      <c r="O539" s="61"/>
      <c r="P539" s="18"/>
      <c r="Q539" s="18"/>
      <c r="R539" s="18"/>
      <c r="S539" s="19"/>
      <c r="T539" s="19"/>
      <c r="U539" s="369"/>
      <c r="V539" s="24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20.25" customHeight="1" x14ac:dyDescent="0.3">
      <c r="A540" s="35">
        <v>522</v>
      </c>
      <c r="B540" s="35">
        <v>31</v>
      </c>
      <c r="C540" s="36" t="s">
        <v>3209</v>
      </c>
      <c r="D540" s="36" t="s">
        <v>3210</v>
      </c>
      <c r="E540" s="36" t="s">
        <v>3211</v>
      </c>
      <c r="F540" s="37">
        <v>47517908475</v>
      </c>
      <c r="G540" s="36" t="s">
        <v>3212</v>
      </c>
      <c r="H540" s="275" t="s">
        <v>5055</v>
      </c>
      <c r="I540" s="36" t="s">
        <v>145</v>
      </c>
      <c r="J540" s="36" t="s">
        <v>146</v>
      </c>
      <c r="K540" s="39">
        <v>4</v>
      </c>
      <c r="L540" s="40" t="s">
        <v>18</v>
      </c>
      <c r="M540" s="277" t="s">
        <v>1060</v>
      </c>
      <c r="N540" s="275"/>
      <c r="O540" s="61"/>
      <c r="P540" s="18"/>
      <c r="Q540" s="18"/>
      <c r="R540" s="49"/>
      <c r="S540" s="19"/>
      <c r="T540" s="19"/>
      <c r="U540" s="369"/>
      <c r="V540" s="24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20.25" customHeight="1" x14ac:dyDescent="0.3">
      <c r="A541" s="35">
        <v>523</v>
      </c>
      <c r="B541" s="35">
        <v>32</v>
      </c>
      <c r="C541" s="36" t="s">
        <v>3213</v>
      </c>
      <c r="D541" s="36" t="s">
        <v>3214</v>
      </c>
      <c r="E541" s="36" t="s">
        <v>3215</v>
      </c>
      <c r="F541" s="52">
        <v>42315473453</v>
      </c>
      <c r="G541" s="61" t="s">
        <v>3216</v>
      </c>
      <c r="H541" s="293" t="s">
        <v>3217</v>
      </c>
      <c r="I541" s="36" t="s">
        <v>87</v>
      </c>
      <c r="J541" s="36" t="s">
        <v>1604</v>
      </c>
      <c r="K541" s="39"/>
      <c r="L541" s="40"/>
      <c r="M541" s="277" t="s">
        <v>3218</v>
      </c>
      <c r="N541" s="278"/>
      <c r="O541" s="61"/>
      <c r="P541" s="18"/>
      <c r="Q541" s="18"/>
      <c r="R541" s="60"/>
      <c r="S541" s="19"/>
      <c r="T541" s="19"/>
      <c r="U541" s="369"/>
      <c r="V541" s="24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20.25" customHeight="1" x14ac:dyDescent="0.3">
      <c r="A542" s="35">
        <v>524</v>
      </c>
      <c r="B542" s="35">
        <v>33</v>
      </c>
      <c r="C542" s="36" t="s">
        <v>3219</v>
      </c>
      <c r="D542" s="36" t="s">
        <v>3220</v>
      </c>
      <c r="E542" s="36" t="s">
        <v>3221</v>
      </c>
      <c r="F542" s="37">
        <v>82065356399</v>
      </c>
      <c r="G542" s="36" t="s">
        <v>3222</v>
      </c>
      <c r="H542" s="275" t="s">
        <v>5056</v>
      </c>
      <c r="I542" s="36" t="s">
        <v>478</v>
      </c>
      <c r="J542" s="36" t="s">
        <v>505</v>
      </c>
      <c r="K542" s="39">
        <v>2</v>
      </c>
      <c r="L542" s="40" t="s">
        <v>979</v>
      </c>
      <c r="M542" s="276" t="s">
        <v>3223</v>
      </c>
      <c r="N542" s="275"/>
      <c r="O542" s="187"/>
      <c r="P542" s="18"/>
      <c r="Q542" s="18"/>
      <c r="R542" s="18"/>
      <c r="S542" s="19"/>
      <c r="T542" s="19"/>
      <c r="U542" s="369"/>
      <c r="V542" s="24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20.25" customHeight="1" x14ac:dyDescent="0.3">
      <c r="A543" s="35">
        <v>525</v>
      </c>
      <c r="B543" s="35">
        <v>34</v>
      </c>
      <c r="C543" s="36" t="s">
        <v>3224</v>
      </c>
      <c r="D543" s="36" t="s">
        <v>3225</v>
      </c>
      <c r="E543" s="36" t="s">
        <v>3226</v>
      </c>
      <c r="F543" s="37">
        <v>44641643295</v>
      </c>
      <c r="G543" s="36" t="s">
        <v>3227</v>
      </c>
      <c r="H543" s="283" t="s">
        <v>3228</v>
      </c>
      <c r="I543" s="36" t="s">
        <v>87</v>
      </c>
      <c r="J543" s="36" t="s">
        <v>1604</v>
      </c>
      <c r="K543" s="39">
        <v>4</v>
      </c>
      <c r="L543" s="40" t="s">
        <v>89</v>
      </c>
      <c r="M543" s="277" t="s">
        <v>3229</v>
      </c>
      <c r="N543" s="275"/>
      <c r="O543" s="187"/>
      <c r="P543" s="18"/>
      <c r="Q543" s="18"/>
      <c r="R543" s="18"/>
      <c r="S543" s="19"/>
      <c r="T543" s="19"/>
      <c r="U543" s="369"/>
      <c r="V543" s="24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20.25" customHeight="1" x14ac:dyDescent="0.3">
      <c r="A544" s="35">
        <v>526</v>
      </c>
      <c r="B544" s="35">
        <v>35</v>
      </c>
      <c r="C544" s="36" t="s">
        <v>2906</v>
      </c>
      <c r="D544" s="36" t="s">
        <v>3058</v>
      </c>
      <c r="E544" s="36" t="s">
        <v>3230</v>
      </c>
      <c r="F544" s="37">
        <v>46531402053</v>
      </c>
      <c r="G544" s="36" t="s">
        <v>3231</v>
      </c>
      <c r="H544" s="275" t="s">
        <v>5057</v>
      </c>
      <c r="I544" s="36" t="s">
        <v>478</v>
      </c>
      <c r="J544" s="36" t="s">
        <v>1147</v>
      </c>
      <c r="K544" s="39">
        <v>6</v>
      </c>
      <c r="L544" s="40" t="s">
        <v>18</v>
      </c>
      <c r="M544" s="276" t="s">
        <v>3232</v>
      </c>
      <c r="N544" s="275"/>
      <c r="O544" s="92"/>
      <c r="P544" s="18"/>
      <c r="Q544" s="18"/>
      <c r="R544" s="18"/>
      <c r="S544" s="19"/>
      <c r="T544" s="19"/>
      <c r="U544" s="369"/>
      <c r="V544" s="24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20.25" customHeight="1" x14ac:dyDescent="0.3">
      <c r="A545" s="35">
        <v>527</v>
      </c>
      <c r="B545" s="35">
        <v>36</v>
      </c>
      <c r="C545" s="36" t="s">
        <v>3233</v>
      </c>
      <c r="D545" s="36" t="s">
        <v>3234</v>
      </c>
      <c r="E545" s="36" t="s">
        <v>3235</v>
      </c>
      <c r="F545" s="37">
        <v>31899443033</v>
      </c>
      <c r="G545" s="36" t="s">
        <v>3236</v>
      </c>
      <c r="H545" s="278" t="s">
        <v>3237</v>
      </c>
      <c r="I545" s="36" t="s">
        <v>103</v>
      </c>
      <c r="J545" s="36" t="s">
        <v>111</v>
      </c>
      <c r="K545" s="39">
        <v>4</v>
      </c>
      <c r="L545" s="40" t="s">
        <v>3238</v>
      </c>
      <c r="M545" s="277" t="s">
        <v>3239</v>
      </c>
      <c r="N545" s="278"/>
      <c r="O545" s="92"/>
      <c r="P545" s="18"/>
      <c r="Q545" s="18"/>
      <c r="R545" s="18"/>
      <c r="S545" s="19"/>
      <c r="T545" s="19"/>
      <c r="U545" s="369"/>
      <c r="V545" s="24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20.25" customHeight="1" x14ac:dyDescent="0.3">
      <c r="A546" s="35">
        <v>528</v>
      </c>
      <c r="B546" s="35">
        <v>37</v>
      </c>
      <c r="C546" s="36" t="s">
        <v>3240</v>
      </c>
      <c r="D546" s="36" t="s">
        <v>3241</v>
      </c>
      <c r="E546" s="36" t="s">
        <v>3242</v>
      </c>
      <c r="F546" s="37">
        <v>13212958387</v>
      </c>
      <c r="G546" s="36" t="s">
        <v>3243</v>
      </c>
      <c r="H546" s="275" t="s">
        <v>5058</v>
      </c>
      <c r="I546" s="36" t="s">
        <v>3244</v>
      </c>
      <c r="J546" s="53" t="s">
        <v>264</v>
      </c>
      <c r="K546" s="39">
        <v>5</v>
      </c>
      <c r="L546" s="40" t="s">
        <v>521</v>
      </c>
      <c r="M546" s="277" t="s">
        <v>3245</v>
      </c>
      <c r="N546" s="275"/>
      <c r="O546" s="237"/>
      <c r="P546" s="18"/>
      <c r="Q546" s="18"/>
      <c r="R546" s="18"/>
      <c r="S546" s="19"/>
      <c r="T546" s="19"/>
      <c r="U546" s="369"/>
      <c r="V546" s="24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20.25" customHeight="1" x14ac:dyDescent="0.3">
      <c r="A547" s="35">
        <v>529</v>
      </c>
      <c r="B547" s="35">
        <v>38</v>
      </c>
      <c r="C547" s="36" t="s">
        <v>3246</v>
      </c>
      <c r="D547" s="36" t="s">
        <v>3247</v>
      </c>
      <c r="E547" s="36" t="s">
        <v>3248</v>
      </c>
      <c r="F547" s="37">
        <v>95667134486</v>
      </c>
      <c r="G547" s="36" t="s">
        <v>3249</v>
      </c>
      <c r="H547" s="275" t="s">
        <v>5059</v>
      </c>
      <c r="I547" s="36" t="s">
        <v>103</v>
      </c>
      <c r="J547" s="36" t="s">
        <v>104</v>
      </c>
      <c r="K547" s="39"/>
      <c r="L547" s="40" t="s">
        <v>3250</v>
      </c>
      <c r="M547" s="294" t="s">
        <v>3251</v>
      </c>
      <c r="N547" s="287"/>
      <c r="O547" s="154"/>
      <c r="P547" s="18"/>
      <c r="Q547" s="18"/>
      <c r="R547" s="18"/>
      <c r="S547" s="19"/>
      <c r="T547" s="19"/>
      <c r="U547" s="369"/>
      <c r="V547" s="24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20.25" customHeight="1" x14ac:dyDescent="0.3">
      <c r="A548" s="35">
        <v>530</v>
      </c>
      <c r="B548" s="35">
        <v>39</v>
      </c>
      <c r="C548" s="36" t="s">
        <v>2575</v>
      </c>
      <c r="D548" s="36" t="s">
        <v>3252</v>
      </c>
      <c r="E548" s="36" t="s">
        <v>3253</v>
      </c>
      <c r="F548" s="37">
        <v>96073481644</v>
      </c>
      <c r="G548" s="36" t="s">
        <v>3254</v>
      </c>
      <c r="H548" s="275" t="s">
        <v>5060</v>
      </c>
      <c r="I548" s="36" t="s">
        <v>478</v>
      </c>
      <c r="J548" s="92" t="s">
        <v>461</v>
      </c>
      <c r="K548" s="140">
        <v>3</v>
      </c>
      <c r="L548" s="40" t="s">
        <v>421</v>
      </c>
      <c r="M548" s="276" t="s">
        <v>3255</v>
      </c>
      <c r="N548" s="275"/>
      <c r="O548" s="53"/>
      <c r="P548" s="18"/>
      <c r="Q548" s="18"/>
      <c r="R548" s="49"/>
      <c r="S548" s="19"/>
      <c r="T548" s="19"/>
      <c r="U548" s="369"/>
      <c r="V548" s="24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20.25" customHeight="1" x14ac:dyDescent="0.3">
      <c r="A549" s="35">
        <v>531</v>
      </c>
      <c r="B549" s="35">
        <v>40</v>
      </c>
      <c r="C549" s="36" t="s">
        <v>1531</v>
      </c>
      <c r="D549" s="36" t="s">
        <v>3256</v>
      </c>
      <c r="E549" s="36" t="s">
        <v>3257</v>
      </c>
      <c r="F549" s="37">
        <v>81664524245</v>
      </c>
      <c r="G549" s="36" t="s">
        <v>3258</v>
      </c>
      <c r="H549" s="275" t="s">
        <v>5061</v>
      </c>
      <c r="I549" s="36" t="s">
        <v>672</v>
      </c>
      <c r="J549" s="36" t="s">
        <v>248</v>
      </c>
      <c r="K549" s="39">
        <v>3</v>
      </c>
      <c r="L549" s="40" t="s">
        <v>421</v>
      </c>
      <c r="M549" s="277" t="s">
        <v>3259</v>
      </c>
      <c r="N549" s="275"/>
      <c r="O549" s="53"/>
      <c r="P549" s="18"/>
      <c r="Q549" s="18"/>
      <c r="R549" s="18"/>
      <c r="S549" s="19"/>
      <c r="T549" s="19"/>
      <c r="U549" s="369"/>
      <c r="V549" s="24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20.25" customHeight="1" x14ac:dyDescent="0.3">
      <c r="A550" s="35">
        <v>532</v>
      </c>
      <c r="B550" s="35">
        <v>41</v>
      </c>
      <c r="C550" s="36" t="s">
        <v>3260</v>
      </c>
      <c r="D550" s="36" t="s">
        <v>3261</v>
      </c>
      <c r="E550" s="36" t="s">
        <v>3262</v>
      </c>
      <c r="F550" s="295" t="s">
        <v>3263</v>
      </c>
      <c r="G550" s="36" t="s">
        <v>3264</v>
      </c>
      <c r="H550" s="275" t="s">
        <v>5062</v>
      </c>
      <c r="I550" s="36" t="s">
        <v>3265</v>
      </c>
      <c r="J550" s="36" t="s">
        <v>119</v>
      </c>
      <c r="K550" s="39">
        <v>10</v>
      </c>
      <c r="L550" s="40" t="s">
        <v>18</v>
      </c>
      <c r="M550" s="277" t="s">
        <v>3266</v>
      </c>
      <c r="N550" s="275"/>
      <c r="O550" s="90"/>
      <c r="P550" s="93"/>
      <c r="Q550" s="18"/>
      <c r="R550" s="18"/>
      <c r="S550" s="19"/>
      <c r="T550" s="19"/>
      <c r="U550" s="369"/>
      <c r="V550" s="24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20.25" customHeight="1" x14ac:dyDescent="0.3">
      <c r="A551" s="35">
        <v>533</v>
      </c>
      <c r="B551" s="35">
        <v>42</v>
      </c>
      <c r="C551" s="36" t="s">
        <v>1387</v>
      </c>
      <c r="D551" s="36" t="s">
        <v>3267</v>
      </c>
      <c r="E551" s="36" t="s">
        <v>3268</v>
      </c>
      <c r="F551" s="37">
        <v>56391798560</v>
      </c>
      <c r="G551" s="36" t="s">
        <v>3269</v>
      </c>
      <c r="H551" s="275" t="s">
        <v>5063</v>
      </c>
      <c r="I551" s="36" t="s">
        <v>740</v>
      </c>
      <c r="J551" s="37"/>
      <c r="K551" s="39">
        <v>4</v>
      </c>
      <c r="L551" s="40" t="s">
        <v>18</v>
      </c>
      <c r="M551" s="277" t="s">
        <v>3270</v>
      </c>
      <c r="N551" s="275"/>
      <c r="O551" s="92"/>
      <c r="P551" s="18"/>
      <c r="Q551" s="18"/>
      <c r="R551" s="18"/>
      <c r="S551" s="19"/>
      <c r="T551" s="19"/>
      <c r="U551" s="369"/>
      <c r="V551" s="24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20.25" customHeight="1" x14ac:dyDescent="0.3">
      <c r="A552" s="35">
        <v>534</v>
      </c>
      <c r="B552" s="35">
        <v>43</v>
      </c>
      <c r="C552" s="36" t="s">
        <v>3271</v>
      </c>
      <c r="D552" s="36" t="s">
        <v>3272</v>
      </c>
      <c r="E552" s="36" t="s">
        <v>3273</v>
      </c>
      <c r="F552" s="37">
        <v>19379378995</v>
      </c>
      <c r="G552" s="36" t="s">
        <v>3274</v>
      </c>
      <c r="H552" s="293" t="s">
        <v>3275</v>
      </c>
      <c r="I552" s="36" t="s">
        <v>336</v>
      </c>
      <c r="J552" s="37" t="s">
        <v>3276</v>
      </c>
      <c r="K552" s="39">
        <v>12</v>
      </c>
      <c r="L552" s="40" t="s">
        <v>3277</v>
      </c>
      <c r="M552" s="296" t="s">
        <v>3278</v>
      </c>
      <c r="N552" s="275"/>
      <c r="O552" s="92"/>
      <c r="P552" s="18"/>
      <c r="Q552" s="18"/>
      <c r="R552" s="18"/>
      <c r="S552" s="19"/>
      <c r="T552" s="19"/>
      <c r="U552" s="369"/>
      <c r="V552" s="24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20.25" customHeight="1" x14ac:dyDescent="0.3">
      <c r="A553" s="35">
        <v>535</v>
      </c>
      <c r="B553" s="35">
        <v>44</v>
      </c>
      <c r="C553" s="36" t="s">
        <v>3279</v>
      </c>
      <c r="D553" s="36" t="s">
        <v>3280</v>
      </c>
      <c r="E553" s="36" t="s">
        <v>3281</v>
      </c>
      <c r="F553" s="37">
        <v>80549623805</v>
      </c>
      <c r="G553" s="36" t="s">
        <v>3282</v>
      </c>
      <c r="H553" s="275" t="s">
        <v>5064</v>
      </c>
      <c r="I553" s="36" t="s">
        <v>350</v>
      </c>
      <c r="J553" s="36" t="s">
        <v>734</v>
      </c>
      <c r="K553" s="39">
        <v>4</v>
      </c>
      <c r="L553" s="40" t="s">
        <v>18</v>
      </c>
      <c r="M553" s="276" t="s">
        <v>3283</v>
      </c>
      <c r="N553" s="278"/>
      <c r="O553" s="53"/>
      <c r="P553" s="18"/>
      <c r="Q553" s="18"/>
      <c r="R553" s="49"/>
      <c r="S553" s="19"/>
      <c r="T553" s="19"/>
      <c r="U553" s="369"/>
      <c r="V553" s="24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39.75" customHeight="1" x14ac:dyDescent="0.3">
      <c r="A554" s="107"/>
      <c r="B554" s="35"/>
      <c r="C554" s="377" t="s">
        <v>3284</v>
      </c>
      <c r="D554" s="16"/>
      <c r="E554" s="32"/>
      <c r="F554" s="32"/>
      <c r="G554" s="32"/>
      <c r="H554" s="142"/>
      <c r="I554" s="16"/>
      <c r="J554" s="13"/>
      <c r="K554" s="39"/>
      <c r="L554" s="297"/>
      <c r="M554" s="77"/>
      <c r="N554" s="298"/>
      <c r="O554" s="299"/>
      <c r="P554" s="18"/>
      <c r="Q554" s="18"/>
      <c r="R554" s="18"/>
      <c r="S554" s="19"/>
      <c r="T554" s="19"/>
      <c r="U554" s="369"/>
      <c r="V554" s="24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9.5" customHeight="1" x14ac:dyDescent="0.3">
      <c r="A555" s="35">
        <v>536</v>
      </c>
      <c r="B555" s="35">
        <v>1</v>
      </c>
      <c r="C555" s="367" t="s">
        <v>5065</v>
      </c>
      <c r="D555" s="36" t="s">
        <v>3285</v>
      </c>
      <c r="E555" s="36" t="s">
        <v>3286</v>
      </c>
      <c r="F555" s="37">
        <v>63904969870</v>
      </c>
      <c r="G555" s="36" t="s">
        <v>3287</v>
      </c>
      <c r="H555" s="38" t="s">
        <v>5066</v>
      </c>
      <c r="I555" s="36" t="s">
        <v>255</v>
      </c>
      <c r="J555" s="36" t="s">
        <v>248</v>
      </c>
      <c r="K555" s="39">
        <v>3</v>
      </c>
      <c r="L555" s="40" t="s">
        <v>3288</v>
      </c>
      <c r="M555" s="300" t="s">
        <v>3289</v>
      </c>
      <c r="N555" s="236"/>
      <c r="O555" s="130"/>
      <c r="P555" s="18"/>
      <c r="Q555" s="18"/>
      <c r="R555" s="49"/>
      <c r="S555" s="19"/>
      <c r="T555" s="19"/>
      <c r="U555" s="369"/>
      <c r="V555" s="24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9.5" customHeight="1" x14ac:dyDescent="0.3">
      <c r="A556" s="35">
        <v>537</v>
      </c>
      <c r="B556" s="35">
        <v>2</v>
      </c>
      <c r="C556" s="367" t="s">
        <v>3290</v>
      </c>
      <c r="D556" s="36" t="s">
        <v>3291</v>
      </c>
      <c r="E556" s="36" t="s">
        <v>3292</v>
      </c>
      <c r="F556" s="37">
        <v>42749871786</v>
      </c>
      <c r="G556" s="36" t="s">
        <v>3293</v>
      </c>
      <c r="H556" s="46" t="s">
        <v>3294</v>
      </c>
      <c r="I556" s="36" t="s">
        <v>69</v>
      </c>
      <c r="J556" s="36" t="s">
        <v>70</v>
      </c>
      <c r="K556" s="39">
        <v>5</v>
      </c>
      <c r="L556" s="40" t="s">
        <v>71</v>
      </c>
      <c r="M556" s="300" t="s">
        <v>587</v>
      </c>
      <c r="N556" s="301"/>
      <c r="O556" s="130"/>
      <c r="P556" s="18"/>
      <c r="Q556" s="18"/>
      <c r="R556" s="60"/>
      <c r="S556" s="19"/>
      <c r="T556" s="19"/>
      <c r="U556" s="369"/>
      <c r="V556" s="24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20.25" customHeight="1" x14ac:dyDescent="0.3">
      <c r="A557" s="35">
        <v>538</v>
      </c>
      <c r="B557" s="35">
        <v>3</v>
      </c>
      <c r="C557" s="36" t="s">
        <v>3295</v>
      </c>
      <c r="D557" s="36" t="s">
        <v>3296</v>
      </c>
      <c r="E557" s="36" t="s">
        <v>3297</v>
      </c>
      <c r="F557" s="37">
        <v>78856986826</v>
      </c>
      <c r="G557" s="36" t="s">
        <v>3298</v>
      </c>
      <c r="H557" s="38" t="s">
        <v>3299</v>
      </c>
      <c r="I557" s="36" t="s">
        <v>829</v>
      </c>
      <c r="J557" s="36" t="s">
        <v>673</v>
      </c>
      <c r="K557" s="39">
        <v>3</v>
      </c>
      <c r="L557" s="40" t="s">
        <v>3250</v>
      </c>
      <c r="M557" s="269" t="s">
        <v>3300</v>
      </c>
      <c r="N557" s="236"/>
      <c r="O557" s="130"/>
      <c r="P557" s="18"/>
      <c r="Q557" s="18"/>
      <c r="R557" s="18"/>
      <c r="S557" s="19"/>
      <c r="T557" s="19"/>
      <c r="U557" s="369"/>
      <c r="V557" s="24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20.25" customHeight="1" x14ac:dyDescent="0.3">
      <c r="A558" s="35">
        <v>539</v>
      </c>
      <c r="B558" s="35">
        <v>4</v>
      </c>
      <c r="C558" s="36" t="s">
        <v>3301</v>
      </c>
      <c r="D558" s="36" t="s">
        <v>3302</v>
      </c>
      <c r="E558" s="36" t="s">
        <v>3303</v>
      </c>
      <c r="F558" s="37">
        <v>57436529895</v>
      </c>
      <c r="G558" s="36" t="s">
        <v>3304</v>
      </c>
      <c r="H558" s="46" t="s">
        <v>3305</v>
      </c>
      <c r="I558" s="36" t="s">
        <v>350</v>
      </c>
      <c r="J558" s="36" t="s">
        <v>734</v>
      </c>
      <c r="K558" s="39">
        <v>4</v>
      </c>
      <c r="L558" s="40" t="s">
        <v>421</v>
      </c>
      <c r="M558" s="269" t="s">
        <v>3306</v>
      </c>
      <c r="N558" s="236"/>
      <c r="O558" s="130"/>
      <c r="P558" s="18"/>
      <c r="Q558" s="18"/>
      <c r="R558" s="18"/>
      <c r="S558" s="19"/>
      <c r="T558" s="19"/>
      <c r="U558" s="369"/>
      <c r="V558" s="24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20.25" customHeight="1" x14ac:dyDescent="0.3">
      <c r="A559" s="35">
        <v>540</v>
      </c>
      <c r="B559" s="35">
        <v>5</v>
      </c>
      <c r="C559" s="36" t="s">
        <v>3307</v>
      </c>
      <c r="D559" s="36" t="s">
        <v>3308</v>
      </c>
      <c r="E559" s="36" t="s">
        <v>3309</v>
      </c>
      <c r="F559" s="37">
        <v>48863003021</v>
      </c>
      <c r="G559" s="36" t="s">
        <v>3310</v>
      </c>
      <c r="H559" s="66" t="s">
        <v>4774</v>
      </c>
      <c r="I559" s="36" t="s">
        <v>188</v>
      </c>
      <c r="J559" s="36" t="s">
        <v>1490</v>
      </c>
      <c r="K559" s="39">
        <v>5</v>
      </c>
      <c r="L559" s="40" t="s">
        <v>222</v>
      </c>
      <c r="M559" s="269" t="s">
        <v>3311</v>
      </c>
      <c r="N559" s="236"/>
      <c r="O559" s="130"/>
      <c r="P559" s="49"/>
      <c r="Q559" s="18"/>
      <c r="R559" s="18"/>
      <c r="S559" s="19"/>
      <c r="T559" s="19"/>
      <c r="U559" s="369"/>
      <c r="V559" s="24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20.25" customHeight="1" x14ac:dyDescent="0.3">
      <c r="A560" s="35">
        <v>541</v>
      </c>
      <c r="B560" s="35">
        <v>6</v>
      </c>
      <c r="C560" s="36" t="s">
        <v>3307</v>
      </c>
      <c r="D560" s="36" t="s">
        <v>3312</v>
      </c>
      <c r="E560" s="36" t="s">
        <v>3313</v>
      </c>
      <c r="F560" s="37">
        <v>70459862544</v>
      </c>
      <c r="G560" s="36" t="s">
        <v>3314</v>
      </c>
      <c r="H560" s="46" t="s">
        <v>3315</v>
      </c>
      <c r="I560" s="36" t="s">
        <v>829</v>
      </c>
      <c r="J560" s="36" t="s">
        <v>673</v>
      </c>
      <c r="K560" s="39">
        <v>4</v>
      </c>
      <c r="L560" s="40" t="s">
        <v>154</v>
      </c>
      <c r="M560" s="269" t="s">
        <v>3316</v>
      </c>
      <c r="N560" s="236"/>
      <c r="O560" s="130"/>
      <c r="P560" s="302"/>
      <c r="Q560" s="18"/>
      <c r="R560" s="49"/>
      <c r="S560" s="19"/>
      <c r="T560" s="19"/>
      <c r="U560" s="369"/>
      <c r="V560" s="2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</row>
    <row r="561" spans="1:40" ht="20.25" customHeight="1" x14ac:dyDescent="0.3">
      <c r="A561" s="35">
        <v>542</v>
      </c>
      <c r="B561" s="35">
        <v>7</v>
      </c>
      <c r="C561" s="36" t="s">
        <v>3317</v>
      </c>
      <c r="D561" s="36" t="s">
        <v>3318</v>
      </c>
      <c r="E561" s="36" t="s">
        <v>3319</v>
      </c>
      <c r="F561" s="37">
        <v>87159287163</v>
      </c>
      <c r="G561" s="36" t="s">
        <v>3320</v>
      </c>
      <c r="H561" s="103" t="s">
        <v>3321</v>
      </c>
      <c r="I561" s="36" t="s">
        <v>672</v>
      </c>
      <c r="J561" s="36" t="s">
        <v>673</v>
      </c>
      <c r="K561" s="39">
        <v>2</v>
      </c>
      <c r="L561" s="40" t="s">
        <v>979</v>
      </c>
      <c r="M561" s="269" t="s">
        <v>3322</v>
      </c>
      <c r="N561" s="236"/>
      <c r="O561" s="130"/>
      <c r="P561" s="303"/>
      <c r="Q561" s="18"/>
      <c r="R561" s="18"/>
      <c r="S561" s="19"/>
      <c r="T561" s="19"/>
      <c r="U561" s="369"/>
      <c r="V561" s="24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20.25" customHeight="1" x14ac:dyDescent="0.3">
      <c r="A562" s="35">
        <v>543</v>
      </c>
      <c r="B562" s="35">
        <v>8</v>
      </c>
      <c r="C562" s="36" t="s">
        <v>3323</v>
      </c>
      <c r="D562" s="36" t="s">
        <v>3324</v>
      </c>
      <c r="E562" s="36" t="s">
        <v>3325</v>
      </c>
      <c r="F562" s="48" t="s">
        <v>3326</v>
      </c>
      <c r="G562" s="36" t="s">
        <v>3327</v>
      </c>
      <c r="H562" s="66" t="s">
        <v>5067</v>
      </c>
      <c r="I562" s="36" t="s">
        <v>145</v>
      </c>
      <c r="J562" s="36" t="s">
        <v>427</v>
      </c>
      <c r="K562" s="39">
        <v>3</v>
      </c>
      <c r="L562" s="40" t="s">
        <v>3328</v>
      </c>
      <c r="M562" s="269"/>
      <c r="N562" s="301"/>
      <c r="O562" s="130"/>
      <c r="P562" s="93"/>
      <c r="Q562" s="18"/>
      <c r="R562" s="18"/>
      <c r="S562" s="19"/>
      <c r="T562" s="19"/>
      <c r="U562" s="369"/>
      <c r="V562" s="24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20.25" customHeight="1" x14ac:dyDescent="0.3">
      <c r="A563" s="35">
        <v>544</v>
      </c>
      <c r="B563" s="35">
        <v>9</v>
      </c>
      <c r="C563" s="36" t="s">
        <v>3329</v>
      </c>
      <c r="D563" s="36" t="s">
        <v>3330</v>
      </c>
      <c r="E563" s="36" t="s">
        <v>3331</v>
      </c>
      <c r="F563" s="37">
        <v>71781493985</v>
      </c>
      <c r="G563" s="36" t="s">
        <v>3332</v>
      </c>
      <c r="H563" s="46" t="s">
        <v>3333</v>
      </c>
      <c r="I563" s="36" t="s">
        <v>60</v>
      </c>
      <c r="J563" s="36" t="s">
        <v>97</v>
      </c>
      <c r="K563" s="39">
        <v>3</v>
      </c>
      <c r="L563" s="40" t="s">
        <v>436</v>
      </c>
      <c r="M563" s="53" t="s">
        <v>3334</v>
      </c>
      <c r="N563" s="102"/>
      <c r="O563" s="53"/>
      <c r="P563" s="18"/>
      <c r="Q563" s="18"/>
      <c r="R563" s="18"/>
      <c r="S563" s="19"/>
      <c r="T563" s="19"/>
      <c r="U563" s="369"/>
      <c r="V563" s="24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20.25" customHeight="1" x14ac:dyDescent="0.3">
      <c r="A564" s="35">
        <v>545</v>
      </c>
      <c r="B564" s="35">
        <v>10</v>
      </c>
      <c r="C564" s="36" t="s">
        <v>1599</v>
      </c>
      <c r="D564" s="36" t="s">
        <v>3335</v>
      </c>
      <c r="E564" s="36" t="s">
        <v>3336</v>
      </c>
      <c r="F564" s="37">
        <v>80111237558</v>
      </c>
      <c r="G564" s="36" t="s">
        <v>3337</v>
      </c>
      <c r="H564" s="38" t="s">
        <v>5068</v>
      </c>
      <c r="I564" s="36" t="s">
        <v>478</v>
      </c>
      <c r="J564" s="36" t="s">
        <v>479</v>
      </c>
      <c r="K564" s="39">
        <v>4</v>
      </c>
      <c r="L564" s="40" t="s">
        <v>3338</v>
      </c>
      <c r="M564" s="53" t="s">
        <v>3339</v>
      </c>
      <c r="N564" s="304"/>
      <c r="O564" s="53"/>
      <c r="P564" s="18"/>
      <c r="Q564" s="18"/>
      <c r="R564" s="18"/>
      <c r="S564" s="19"/>
      <c r="T564" s="19"/>
      <c r="U564" s="369"/>
      <c r="V564" s="24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20.25" customHeight="1" x14ac:dyDescent="0.3">
      <c r="A565" s="35">
        <v>546</v>
      </c>
      <c r="B565" s="35">
        <v>11</v>
      </c>
      <c r="C565" s="36" t="s">
        <v>3340</v>
      </c>
      <c r="D565" s="36" t="s">
        <v>3341</v>
      </c>
      <c r="E565" s="36" t="s">
        <v>3342</v>
      </c>
      <c r="F565" s="37">
        <v>13445728938</v>
      </c>
      <c r="G565" s="36" t="s">
        <v>3343</v>
      </c>
      <c r="H565" s="38" t="s">
        <v>5069</v>
      </c>
      <c r="I565" s="36" t="s">
        <v>221</v>
      </c>
      <c r="J565" s="36" t="s">
        <v>673</v>
      </c>
      <c r="K565" s="39">
        <v>5</v>
      </c>
      <c r="L565" s="40" t="s">
        <v>3344</v>
      </c>
      <c r="M565" s="53" t="s">
        <v>3345</v>
      </c>
      <c r="N565" s="305"/>
      <c r="O565" s="53"/>
      <c r="P565" s="165"/>
      <c r="Q565" s="18"/>
      <c r="R565" s="18"/>
      <c r="S565" s="19"/>
      <c r="T565" s="19"/>
      <c r="U565" s="369"/>
      <c r="V565" s="24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20.25" customHeight="1" x14ac:dyDescent="0.3">
      <c r="A566" s="35">
        <v>547</v>
      </c>
      <c r="B566" s="35">
        <v>12</v>
      </c>
      <c r="C566" s="36" t="s">
        <v>3346</v>
      </c>
      <c r="D566" s="36" t="s">
        <v>3347</v>
      </c>
      <c r="E566" s="36" t="s">
        <v>3348</v>
      </c>
      <c r="F566" s="154">
        <v>65481283003</v>
      </c>
      <c r="G566" s="61" t="s">
        <v>3349</v>
      </c>
      <c r="H566" s="65" t="s">
        <v>3350</v>
      </c>
      <c r="I566" s="36" t="s">
        <v>336</v>
      </c>
      <c r="J566" s="36" t="s">
        <v>1194</v>
      </c>
      <c r="K566" s="39"/>
      <c r="L566" s="40" t="s">
        <v>3351</v>
      </c>
      <c r="M566" s="53" t="s">
        <v>3352</v>
      </c>
      <c r="N566" s="96"/>
      <c r="O566" s="53"/>
      <c r="P566" s="18"/>
      <c r="Q566" s="18"/>
      <c r="R566" s="18"/>
      <c r="S566" s="19"/>
      <c r="T566" s="19"/>
      <c r="U566" s="369"/>
      <c r="V566" s="24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20.25" customHeight="1" x14ac:dyDescent="0.3">
      <c r="A567" s="35">
        <v>548</v>
      </c>
      <c r="B567" s="35">
        <v>13</v>
      </c>
      <c r="C567" s="36" t="s">
        <v>3353</v>
      </c>
      <c r="D567" s="36" t="s">
        <v>3354</v>
      </c>
      <c r="E567" s="36" t="s">
        <v>3355</v>
      </c>
      <c r="F567" s="37">
        <v>14921955279</v>
      </c>
      <c r="G567" s="36" t="s">
        <v>3356</v>
      </c>
      <c r="H567" s="38" t="s">
        <v>5070</v>
      </c>
      <c r="I567" s="36" t="s">
        <v>145</v>
      </c>
      <c r="J567" s="36" t="s">
        <v>427</v>
      </c>
      <c r="K567" s="39">
        <v>9</v>
      </c>
      <c r="L567" s="40" t="s">
        <v>1035</v>
      </c>
      <c r="M567" s="269" t="s">
        <v>3357</v>
      </c>
      <c r="N567" s="96"/>
      <c r="O567" s="130"/>
      <c r="P567" s="18"/>
      <c r="Q567" s="18"/>
      <c r="R567" s="18"/>
      <c r="S567" s="19"/>
      <c r="T567" s="19"/>
      <c r="U567" s="369"/>
      <c r="V567" s="24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20.25" customHeight="1" x14ac:dyDescent="0.3">
      <c r="A568" s="35">
        <v>549</v>
      </c>
      <c r="B568" s="35">
        <v>14</v>
      </c>
      <c r="C568" s="36" t="s">
        <v>3358</v>
      </c>
      <c r="D568" s="36" t="s">
        <v>3359</v>
      </c>
      <c r="E568" s="36" t="s">
        <v>3360</v>
      </c>
      <c r="F568" s="37">
        <v>92464275654</v>
      </c>
      <c r="G568" s="36" t="s">
        <v>3361</v>
      </c>
      <c r="H568" s="38" t="s">
        <v>5071</v>
      </c>
      <c r="I568" s="36" t="s">
        <v>103</v>
      </c>
      <c r="J568" s="36" t="s">
        <v>3362</v>
      </c>
      <c r="K568" s="39">
        <v>3</v>
      </c>
      <c r="L568" s="40" t="s">
        <v>3363</v>
      </c>
      <c r="M568" s="269" t="s">
        <v>3364</v>
      </c>
      <c r="N568" s="236"/>
      <c r="O568" s="130"/>
      <c r="P568" s="18"/>
      <c r="Q568" s="18"/>
      <c r="R568" s="18"/>
      <c r="S568" s="19"/>
      <c r="T568" s="19"/>
      <c r="U568" s="369"/>
      <c r="V568" s="24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20.25" customHeight="1" x14ac:dyDescent="0.3">
      <c r="A569" s="35">
        <v>550</v>
      </c>
      <c r="B569" s="35">
        <v>15</v>
      </c>
      <c r="C569" s="36" t="s">
        <v>3365</v>
      </c>
      <c r="D569" s="36" t="s">
        <v>3366</v>
      </c>
      <c r="E569" s="36" t="s">
        <v>3367</v>
      </c>
      <c r="F569" s="37">
        <v>44867213226</v>
      </c>
      <c r="G569" s="306" t="s">
        <v>3368</v>
      </c>
      <c r="H569" s="62" t="s">
        <v>3369</v>
      </c>
      <c r="I569" s="36" t="s">
        <v>60</v>
      </c>
      <c r="J569" s="36" t="s">
        <v>3370</v>
      </c>
      <c r="K569" s="39">
        <v>6</v>
      </c>
      <c r="L569" s="40" t="s">
        <v>2330</v>
      </c>
      <c r="M569" s="269" t="s">
        <v>3371</v>
      </c>
      <c r="N569" s="96"/>
      <c r="O569" s="130"/>
      <c r="P569" s="18"/>
      <c r="Q569" s="18"/>
      <c r="R569" s="18"/>
      <c r="S569" s="19"/>
      <c r="T569" s="19"/>
      <c r="U569" s="369"/>
      <c r="V569" s="24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20.25" customHeight="1" x14ac:dyDescent="0.3">
      <c r="A570" s="35">
        <v>551</v>
      </c>
      <c r="B570" s="35">
        <v>16</v>
      </c>
      <c r="C570" s="36" t="s">
        <v>3372</v>
      </c>
      <c r="D570" s="36" t="s">
        <v>3373</v>
      </c>
      <c r="E570" s="36" t="s">
        <v>3374</v>
      </c>
      <c r="F570" s="37">
        <v>20595920000</v>
      </c>
      <c r="G570" s="36" t="s">
        <v>3375</v>
      </c>
      <c r="H570" s="38" t="s">
        <v>5072</v>
      </c>
      <c r="I570" s="36" t="s">
        <v>103</v>
      </c>
      <c r="J570" s="36" t="s">
        <v>111</v>
      </c>
      <c r="K570" s="39">
        <v>4</v>
      </c>
      <c r="L570" s="40" t="s">
        <v>3376</v>
      </c>
      <c r="M570" s="269" t="s">
        <v>3377</v>
      </c>
      <c r="N570" s="96"/>
      <c r="O570" s="130"/>
      <c r="P570" s="18"/>
      <c r="Q570" s="18"/>
      <c r="R570" s="18"/>
      <c r="S570" s="19"/>
      <c r="T570" s="19"/>
      <c r="U570" s="369"/>
      <c r="V570" s="24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20.25" customHeight="1" x14ac:dyDescent="0.3">
      <c r="A571" s="35">
        <v>552</v>
      </c>
      <c r="B571" s="35">
        <v>17</v>
      </c>
      <c r="C571" s="36" t="s">
        <v>3378</v>
      </c>
      <c r="D571" s="36" t="s">
        <v>3379</v>
      </c>
      <c r="E571" s="36" t="s">
        <v>3380</v>
      </c>
      <c r="F571" s="37">
        <v>58427483649</v>
      </c>
      <c r="G571" s="36" t="s">
        <v>3381</v>
      </c>
      <c r="H571" s="38" t="s">
        <v>5073</v>
      </c>
      <c r="I571" s="36" t="s">
        <v>103</v>
      </c>
      <c r="J571" s="36" t="s">
        <v>577</v>
      </c>
      <c r="K571" s="39">
        <v>5</v>
      </c>
      <c r="L571" s="40" t="s">
        <v>18</v>
      </c>
      <c r="M571" s="269" t="s">
        <v>3382</v>
      </c>
      <c r="N571" s="236"/>
      <c r="O571" s="128"/>
      <c r="P571" s="18"/>
      <c r="Q571" s="18"/>
      <c r="R571" s="18"/>
      <c r="S571" s="19"/>
      <c r="T571" s="19"/>
      <c r="U571" s="369"/>
      <c r="V571" s="24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20.25" customHeight="1" x14ac:dyDescent="0.3">
      <c r="A572" s="35">
        <v>553</v>
      </c>
      <c r="B572" s="35">
        <v>18</v>
      </c>
      <c r="C572" s="36" t="s">
        <v>3383</v>
      </c>
      <c r="D572" s="36" t="s">
        <v>3384</v>
      </c>
      <c r="E572" s="36" t="s">
        <v>3385</v>
      </c>
      <c r="F572" s="37">
        <v>36621011096</v>
      </c>
      <c r="G572" s="36" t="s">
        <v>3386</v>
      </c>
      <c r="H572" s="66" t="s">
        <v>5074</v>
      </c>
      <c r="I572" s="36" t="s">
        <v>293</v>
      </c>
      <c r="J572" s="37"/>
      <c r="K572" s="39">
        <v>3</v>
      </c>
      <c r="L572" s="40" t="s">
        <v>3387</v>
      </c>
      <c r="M572" s="269" t="s">
        <v>3388</v>
      </c>
      <c r="N572" s="236"/>
      <c r="O572" s="128"/>
      <c r="P572" s="93"/>
      <c r="Q572" s="18"/>
      <c r="R572" s="49"/>
      <c r="S572" s="19"/>
      <c r="T572" s="19"/>
      <c r="U572" s="369"/>
      <c r="V572" s="24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20.25" customHeight="1" x14ac:dyDescent="0.3">
      <c r="A573" s="35">
        <v>554</v>
      </c>
      <c r="B573" s="35">
        <v>19</v>
      </c>
      <c r="C573" s="36" t="s">
        <v>3389</v>
      </c>
      <c r="D573" s="36" t="s">
        <v>3390</v>
      </c>
      <c r="E573" s="36" t="s">
        <v>3391</v>
      </c>
      <c r="F573" s="37">
        <v>52261064082</v>
      </c>
      <c r="G573" s="36" t="s">
        <v>3392</v>
      </c>
      <c r="H573" s="70" t="s">
        <v>3393</v>
      </c>
      <c r="I573" s="36" t="s">
        <v>60</v>
      </c>
      <c r="J573" s="37" t="s">
        <v>61</v>
      </c>
      <c r="K573" s="39">
        <v>3</v>
      </c>
      <c r="L573" s="40" t="s">
        <v>62</v>
      </c>
      <c r="M573" s="269" t="s">
        <v>3394</v>
      </c>
      <c r="N573" s="301"/>
      <c r="O573" s="128"/>
      <c r="P573" s="93"/>
      <c r="Q573" s="18"/>
      <c r="R573" s="60"/>
      <c r="S573" s="19"/>
      <c r="T573" s="19"/>
      <c r="U573" s="369"/>
      <c r="V573" s="24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20.25" customHeight="1" x14ac:dyDescent="0.3">
      <c r="A574" s="35">
        <v>555</v>
      </c>
      <c r="B574" s="35">
        <v>20</v>
      </c>
      <c r="C574" s="36" t="s">
        <v>2128</v>
      </c>
      <c r="D574" s="36" t="s">
        <v>3395</v>
      </c>
      <c r="E574" s="36" t="s">
        <v>3396</v>
      </c>
      <c r="F574" s="37">
        <v>20686651535</v>
      </c>
      <c r="G574" s="36" t="s">
        <v>3397</v>
      </c>
      <c r="H574" s="70" t="s">
        <v>3398</v>
      </c>
      <c r="I574" s="36" t="s">
        <v>60</v>
      </c>
      <c r="J574" s="37" t="s">
        <v>442</v>
      </c>
      <c r="K574" s="39">
        <v>1</v>
      </c>
      <c r="L574" s="40" t="s">
        <v>62</v>
      </c>
      <c r="M574" s="269" t="s">
        <v>3399</v>
      </c>
      <c r="N574" s="301"/>
      <c r="O574" s="128"/>
      <c r="P574" s="93"/>
      <c r="Q574" s="18"/>
      <c r="R574" s="60"/>
      <c r="S574" s="19"/>
      <c r="T574" s="19"/>
      <c r="U574" s="369"/>
      <c r="V574" s="24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20.25" customHeight="1" x14ac:dyDescent="0.3">
      <c r="A575" s="35">
        <v>556</v>
      </c>
      <c r="B575" s="35">
        <v>21</v>
      </c>
      <c r="C575" s="36" t="s">
        <v>3400</v>
      </c>
      <c r="D575" s="36" t="s">
        <v>3401</v>
      </c>
      <c r="E575" s="36" t="s">
        <v>3402</v>
      </c>
      <c r="F575" s="37">
        <v>81715481824</v>
      </c>
      <c r="G575" s="36" t="s">
        <v>3403</v>
      </c>
      <c r="H575" s="66" t="s">
        <v>5075</v>
      </c>
      <c r="I575" s="36" t="s">
        <v>829</v>
      </c>
      <c r="J575" s="36" t="s">
        <v>189</v>
      </c>
      <c r="K575" s="39">
        <v>3</v>
      </c>
      <c r="L575" s="40" t="s">
        <v>979</v>
      </c>
      <c r="M575" s="269" t="s">
        <v>3404</v>
      </c>
      <c r="N575" s="236"/>
      <c r="O575" s="130"/>
      <c r="P575" s="18"/>
      <c r="Q575" s="18"/>
      <c r="R575" s="18"/>
      <c r="S575" s="19"/>
      <c r="T575" s="19"/>
      <c r="U575" s="369"/>
      <c r="V575" s="24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20.25" customHeight="1" x14ac:dyDescent="0.3">
      <c r="A576" s="35">
        <v>557</v>
      </c>
      <c r="B576" s="35">
        <v>22</v>
      </c>
      <c r="C576" s="36" t="s">
        <v>3405</v>
      </c>
      <c r="D576" s="36" t="s">
        <v>3406</v>
      </c>
      <c r="E576" s="36" t="s">
        <v>3407</v>
      </c>
      <c r="F576" s="37">
        <v>45324639518</v>
      </c>
      <c r="G576" s="273" t="s">
        <v>3408</v>
      </c>
      <c r="H576" s="54" t="s">
        <v>3409</v>
      </c>
      <c r="I576" s="36" t="s">
        <v>60</v>
      </c>
      <c r="J576" s="36" t="s">
        <v>61</v>
      </c>
      <c r="K576" s="39">
        <v>9</v>
      </c>
      <c r="L576" s="40" t="s">
        <v>62</v>
      </c>
      <c r="M576" s="269" t="s">
        <v>3410</v>
      </c>
      <c r="N576" s="102"/>
      <c r="O576" s="130"/>
      <c r="P576" s="18"/>
      <c r="Q576" s="18"/>
      <c r="R576" s="18"/>
      <c r="S576" s="19"/>
      <c r="T576" s="19"/>
      <c r="U576" s="369"/>
      <c r="V576" s="24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20.25" customHeight="1" x14ac:dyDescent="0.3">
      <c r="A577" s="35">
        <v>558</v>
      </c>
      <c r="B577" s="35">
        <v>23</v>
      </c>
      <c r="C577" s="36" t="s">
        <v>3411</v>
      </c>
      <c r="D577" s="36" t="s">
        <v>3412</v>
      </c>
      <c r="E577" s="36" t="s">
        <v>3413</v>
      </c>
      <c r="F577" s="37">
        <v>40482871847</v>
      </c>
      <c r="G577" s="36" t="s">
        <v>3414</v>
      </c>
      <c r="H577" s="66" t="s">
        <v>5076</v>
      </c>
      <c r="I577" s="36" t="s">
        <v>376</v>
      </c>
      <c r="J577" s="36" t="s">
        <v>2833</v>
      </c>
      <c r="K577" s="39">
        <v>3</v>
      </c>
      <c r="L577" s="40" t="s">
        <v>1041</v>
      </c>
      <c r="M577" s="269" t="s">
        <v>3415</v>
      </c>
      <c r="N577" s="102"/>
      <c r="O577" s="130"/>
      <c r="P577" s="18"/>
      <c r="Q577" s="18"/>
      <c r="R577" s="18"/>
      <c r="S577" s="19"/>
      <c r="T577" s="19"/>
      <c r="U577" s="369"/>
      <c r="V577" s="24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20.25" customHeight="1" x14ac:dyDescent="0.3">
      <c r="A578" s="35">
        <v>559</v>
      </c>
      <c r="B578" s="35">
        <v>24</v>
      </c>
      <c r="C578" s="36" t="s">
        <v>3416</v>
      </c>
      <c r="D578" s="36" t="s">
        <v>3417</v>
      </c>
      <c r="E578" s="36" t="s">
        <v>3418</v>
      </c>
      <c r="F578" s="37">
        <v>18770285511</v>
      </c>
      <c r="G578" s="36" t="s">
        <v>3419</v>
      </c>
      <c r="H578" s="38" t="s">
        <v>5077</v>
      </c>
      <c r="I578" s="36" t="s">
        <v>478</v>
      </c>
      <c r="J578" s="36" t="s">
        <v>479</v>
      </c>
      <c r="K578" s="39"/>
      <c r="L578" s="40" t="s">
        <v>1010</v>
      </c>
      <c r="M578" s="269" t="s">
        <v>3420</v>
      </c>
      <c r="N578" s="236"/>
      <c r="O578" s="130"/>
      <c r="P578" s="49"/>
      <c r="Q578" s="18"/>
      <c r="R578" s="18"/>
      <c r="S578" s="19"/>
      <c r="T578" s="19"/>
      <c r="U578" s="369"/>
      <c r="V578" s="24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20.25" customHeight="1" x14ac:dyDescent="0.3">
      <c r="A579" s="35">
        <v>560</v>
      </c>
      <c r="B579" s="35">
        <v>25</v>
      </c>
      <c r="C579" s="36" t="s">
        <v>3421</v>
      </c>
      <c r="D579" s="36" t="s">
        <v>3422</v>
      </c>
      <c r="E579" s="36" t="s">
        <v>3423</v>
      </c>
      <c r="F579" s="37">
        <v>85097065793</v>
      </c>
      <c r="G579" s="36" t="s">
        <v>3424</v>
      </c>
      <c r="H579" s="46" t="s">
        <v>3425</v>
      </c>
      <c r="I579" s="36" t="s">
        <v>87</v>
      </c>
      <c r="J579" s="36" t="s">
        <v>1823</v>
      </c>
      <c r="K579" s="39">
        <v>3</v>
      </c>
      <c r="L579" s="40" t="s">
        <v>521</v>
      </c>
      <c r="M579" s="269" t="s">
        <v>3426</v>
      </c>
      <c r="N579" s="156"/>
      <c r="O579" s="130"/>
      <c r="P579" s="60"/>
      <c r="Q579" s="18"/>
      <c r="R579" s="18"/>
      <c r="S579" s="19"/>
      <c r="T579" s="19"/>
      <c r="U579" s="369"/>
      <c r="V579" s="24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20.25" customHeight="1" x14ac:dyDescent="0.3">
      <c r="A580" s="35">
        <v>561</v>
      </c>
      <c r="B580" s="35">
        <v>26</v>
      </c>
      <c r="C580" s="36" t="s">
        <v>3427</v>
      </c>
      <c r="D580" s="36" t="s">
        <v>3428</v>
      </c>
      <c r="E580" s="36" t="s">
        <v>3429</v>
      </c>
      <c r="F580" s="37">
        <v>91166848031</v>
      </c>
      <c r="G580" s="36" t="s">
        <v>3430</v>
      </c>
      <c r="H580" s="38" t="s">
        <v>5078</v>
      </c>
      <c r="I580" s="36" t="s">
        <v>789</v>
      </c>
      <c r="J580" s="37"/>
      <c r="K580" s="39">
        <v>4</v>
      </c>
      <c r="L580" s="40" t="s">
        <v>814</v>
      </c>
      <c r="M580" s="269" t="s">
        <v>3431</v>
      </c>
      <c r="N580" s="102"/>
      <c r="O580" s="130"/>
      <c r="P580" s="18"/>
      <c r="Q580" s="18"/>
      <c r="R580" s="18"/>
      <c r="S580" s="19"/>
      <c r="T580" s="19"/>
      <c r="U580" s="369"/>
      <c r="V580" s="24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20.25" customHeight="1" x14ac:dyDescent="0.3">
      <c r="A581" s="35">
        <v>562</v>
      </c>
      <c r="B581" s="35">
        <v>27</v>
      </c>
      <c r="C581" s="36" t="s">
        <v>3432</v>
      </c>
      <c r="D581" s="36" t="s">
        <v>3433</v>
      </c>
      <c r="E581" s="36" t="s">
        <v>3434</v>
      </c>
      <c r="F581" s="37">
        <v>19741597798</v>
      </c>
      <c r="G581" s="36" t="s">
        <v>3435</v>
      </c>
      <c r="H581" s="38" t="s">
        <v>3436</v>
      </c>
      <c r="I581" s="36" t="s">
        <v>25</v>
      </c>
      <c r="J581" s="37" t="s">
        <v>3437</v>
      </c>
      <c r="K581" s="39">
        <v>4</v>
      </c>
      <c r="L581" s="40"/>
      <c r="M581" s="269" t="s">
        <v>3438</v>
      </c>
      <c r="N581" s="236"/>
      <c r="O581" s="130"/>
      <c r="P581" s="18"/>
      <c r="Q581" s="18"/>
      <c r="R581" s="18"/>
      <c r="S581" s="19"/>
      <c r="T581" s="19"/>
      <c r="U581" s="369"/>
      <c r="V581" s="24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20.25" customHeight="1" x14ac:dyDescent="0.3">
      <c r="A582" s="35">
        <v>563</v>
      </c>
      <c r="B582" s="35">
        <v>28</v>
      </c>
      <c r="C582" s="36" t="s">
        <v>3439</v>
      </c>
      <c r="D582" s="36" t="s">
        <v>3440</v>
      </c>
      <c r="E582" s="36" t="s">
        <v>3441</v>
      </c>
      <c r="F582" s="37">
        <v>43651407703</v>
      </c>
      <c r="G582" s="36" t="s">
        <v>3442</v>
      </c>
      <c r="H582" s="41" t="s">
        <v>3443</v>
      </c>
      <c r="I582" s="36" t="s">
        <v>60</v>
      </c>
      <c r="J582" s="36" t="s">
        <v>1896</v>
      </c>
      <c r="K582" s="39">
        <v>3</v>
      </c>
      <c r="L582" s="40" t="s">
        <v>71</v>
      </c>
      <c r="M582" s="269" t="s">
        <v>3444</v>
      </c>
      <c r="N582" s="102"/>
      <c r="O582" s="130"/>
      <c r="P582" s="18"/>
      <c r="Q582" s="18"/>
      <c r="R582" s="18"/>
      <c r="S582" s="19"/>
      <c r="T582" s="19"/>
      <c r="U582" s="369"/>
      <c r="V582" s="24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20.25" customHeight="1" x14ac:dyDescent="0.3">
      <c r="A583" s="35">
        <v>564</v>
      </c>
      <c r="B583" s="35">
        <v>29</v>
      </c>
      <c r="C583" s="36" t="s">
        <v>3445</v>
      </c>
      <c r="D583" s="36" t="s">
        <v>3446</v>
      </c>
      <c r="E583" s="36" t="s">
        <v>3447</v>
      </c>
      <c r="F583" s="37">
        <v>71870079580</v>
      </c>
      <c r="G583" s="36" t="s">
        <v>3448</v>
      </c>
      <c r="H583" s="38" t="s">
        <v>5079</v>
      </c>
      <c r="I583" s="36" t="s">
        <v>145</v>
      </c>
      <c r="J583" s="36" t="s">
        <v>146</v>
      </c>
      <c r="K583" s="39">
        <v>2</v>
      </c>
      <c r="L583" s="40" t="s">
        <v>3449</v>
      </c>
      <c r="M583" s="269" t="s">
        <v>3450</v>
      </c>
      <c r="N583" s="102"/>
      <c r="O583" s="130"/>
      <c r="P583" s="18"/>
      <c r="Q583" s="18"/>
      <c r="R583" s="18"/>
      <c r="S583" s="19"/>
      <c r="T583" s="19"/>
      <c r="U583" s="369"/>
      <c r="V583" s="24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20.25" customHeight="1" x14ac:dyDescent="0.3">
      <c r="A584" s="35">
        <v>565</v>
      </c>
      <c r="B584" s="35">
        <v>30</v>
      </c>
      <c r="C584" s="36" t="s">
        <v>3451</v>
      </c>
      <c r="D584" s="36" t="s">
        <v>3452</v>
      </c>
      <c r="E584" s="36" t="s">
        <v>3453</v>
      </c>
      <c r="F584" s="37">
        <v>36353355850</v>
      </c>
      <c r="G584" s="36" t="s">
        <v>3454</v>
      </c>
      <c r="H584" s="38" t="s">
        <v>5080</v>
      </c>
      <c r="I584" s="36" t="s">
        <v>350</v>
      </c>
      <c r="J584" s="36" t="s">
        <v>734</v>
      </c>
      <c r="K584" s="39">
        <v>6</v>
      </c>
      <c r="L584" s="40" t="s">
        <v>154</v>
      </c>
      <c r="M584" s="269" t="s">
        <v>3455</v>
      </c>
      <c r="N584" s="102"/>
      <c r="O584" s="130"/>
      <c r="P584" s="49"/>
      <c r="Q584" s="49"/>
      <c r="R584" s="49"/>
      <c r="S584" s="19"/>
      <c r="T584" s="19"/>
      <c r="U584" s="369"/>
      <c r="V584" s="24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20.25" customHeight="1" x14ac:dyDescent="0.3">
      <c r="A585" s="35">
        <v>566</v>
      </c>
      <c r="B585" s="35">
        <v>31</v>
      </c>
      <c r="C585" s="36" t="s">
        <v>3456</v>
      </c>
      <c r="D585" s="36" t="s">
        <v>2824</v>
      </c>
      <c r="E585" s="36" t="s">
        <v>3457</v>
      </c>
      <c r="F585" s="37">
        <v>91941725029</v>
      </c>
      <c r="G585" s="148" t="s">
        <v>3458</v>
      </c>
      <c r="H585" s="307" t="s">
        <v>3459</v>
      </c>
      <c r="I585" s="36" t="s">
        <v>34</v>
      </c>
      <c r="J585" s="36" t="s">
        <v>1187</v>
      </c>
      <c r="K585" s="39">
        <v>4</v>
      </c>
      <c r="L585" s="40" t="s">
        <v>400</v>
      </c>
      <c r="M585" s="269" t="s">
        <v>3460</v>
      </c>
      <c r="N585" s="102"/>
      <c r="O585" s="130"/>
      <c r="P585" s="60"/>
      <c r="Q585" s="60"/>
      <c r="R585" s="60"/>
      <c r="S585" s="19"/>
      <c r="T585" s="19"/>
      <c r="U585" s="369"/>
      <c r="V585" s="24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20.25" customHeight="1" x14ac:dyDescent="0.3">
      <c r="A586" s="35">
        <v>567</v>
      </c>
      <c r="B586" s="35">
        <v>32</v>
      </c>
      <c r="C586" s="36" t="s">
        <v>3461</v>
      </c>
      <c r="D586" s="36" t="s">
        <v>3462</v>
      </c>
      <c r="E586" s="36" t="s">
        <v>3463</v>
      </c>
      <c r="F586" s="37">
        <v>64984439557</v>
      </c>
      <c r="G586" s="36" t="s">
        <v>3464</v>
      </c>
      <c r="H586" s="38" t="s">
        <v>5081</v>
      </c>
      <c r="I586" s="36" t="s">
        <v>376</v>
      </c>
      <c r="J586" s="36" t="s">
        <v>1385</v>
      </c>
      <c r="K586" s="39"/>
      <c r="L586" s="40" t="s">
        <v>1041</v>
      </c>
      <c r="M586" s="269" t="s">
        <v>3465</v>
      </c>
      <c r="N586" s="231"/>
      <c r="O586" s="130"/>
      <c r="P586" s="18"/>
      <c r="Q586" s="18"/>
      <c r="R586" s="18"/>
      <c r="S586" s="19"/>
      <c r="T586" s="19"/>
      <c r="U586" s="369"/>
      <c r="V586" s="24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20.25" customHeight="1" x14ac:dyDescent="0.3">
      <c r="A587" s="35">
        <v>568</v>
      </c>
      <c r="B587" s="35">
        <v>33</v>
      </c>
      <c r="C587" s="36" t="s">
        <v>3466</v>
      </c>
      <c r="D587" s="36" t="s">
        <v>3467</v>
      </c>
      <c r="E587" s="36" t="s">
        <v>3468</v>
      </c>
      <c r="F587" s="37">
        <v>67272246049</v>
      </c>
      <c r="G587" s="36" t="s">
        <v>3469</v>
      </c>
      <c r="H587" s="46" t="s">
        <v>3470</v>
      </c>
      <c r="I587" s="36" t="s">
        <v>263</v>
      </c>
      <c r="J587" s="36" t="s">
        <v>264</v>
      </c>
      <c r="K587" s="39">
        <v>6</v>
      </c>
      <c r="L587" s="40" t="s">
        <v>436</v>
      </c>
      <c r="M587" s="269" t="s">
        <v>3471</v>
      </c>
      <c r="N587" s="231"/>
      <c r="O587" s="130"/>
      <c r="P587" s="18"/>
      <c r="Q587" s="18"/>
      <c r="R587" s="18"/>
      <c r="S587" s="19"/>
      <c r="T587" s="19"/>
      <c r="U587" s="369"/>
      <c r="V587" s="24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20.25" customHeight="1" x14ac:dyDescent="0.3">
      <c r="A588" s="35">
        <v>569</v>
      </c>
      <c r="B588" s="35">
        <v>34</v>
      </c>
      <c r="C588" s="36" t="s">
        <v>3472</v>
      </c>
      <c r="D588" s="36" t="s">
        <v>3473</v>
      </c>
      <c r="E588" s="36" t="s">
        <v>3474</v>
      </c>
      <c r="F588" s="37">
        <v>54207333902</v>
      </c>
      <c r="G588" s="36" t="s">
        <v>3475</v>
      </c>
      <c r="H588" s="46" t="s">
        <v>3476</v>
      </c>
      <c r="I588" s="36" t="s">
        <v>87</v>
      </c>
      <c r="J588" s="36" t="s">
        <v>3477</v>
      </c>
      <c r="K588" s="39">
        <v>6</v>
      </c>
      <c r="L588" s="40" t="s">
        <v>2343</v>
      </c>
      <c r="M588" s="269" t="s">
        <v>3478</v>
      </c>
      <c r="N588" s="231"/>
      <c r="O588" s="130"/>
      <c r="P588" s="18"/>
      <c r="Q588" s="18"/>
      <c r="R588" s="18"/>
      <c r="S588" s="19"/>
      <c r="T588" s="19"/>
      <c r="U588" s="369"/>
      <c r="V588" s="24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20.25" customHeight="1" x14ac:dyDescent="0.3">
      <c r="A589" s="35">
        <v>570</v>
      </c>
      <c r="B589" s="35">
        <v>35</v>
      </c>
      <c r="C589" s="36" t="s">
        <v>2429</v>
      </c>
      <c r="D589" s="36" t="s">
        <v>3479</v>
      </c>
      <c r="E589" s="36" t="s">
        <v>3480</v>
      </c>
      <c r="F589" s="37">
        <v>16636040183</v>
      </c>
      <c r="G589" s="36" t="s">
        <v>3481</v>
      </c>
      <c r="H589" s="66" t="s">
        <v>4769</v>
      </c>
      <c r="I589" s="36" t="s">
        <v>829</v>
      </c>
      <c r="J589" s="36" t="s">
        <v>119</v>
      </c>
      <c r="K589" s="39">
        <v>14</v>
      </c>
      <c r="L589" s="40" t="s">
        <v>18</v>
      </c>
      <c r="M589" s="269" t="s">
        <v>3482</v>
      </c>
      <c r="N589" s="236"/>
      <c r="O589" s="130"/>
      <c r="P589" s="49"/>
      <c r="Q589" s="49"/>
      <c r="R589" s="18"/>
      <c r="S589" s="19"/>
      <c r="T589" s="19"/>
      <c r="U589" s="369"/>
      <c r="V589" s="24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20.25" customHeight="1" x14ac:dyDescent="0.3">
      <c r="A590" s="35">
        <v>571</v>
      </c>
      <c r="B590" s="35">
        <v>36</v>
      </c>
      <c r="C590" s="36" t="s">
        <v>3483</v>
      </c>
      <c r="D590" s="36" t="s">
        <v>3484</v>
      </c>
      <c r="E590" s="36" t="s">
        <v>3485</v>
      </c>
      <c r="F590" s="37">
        <v>97252661799</v>
      </c>
      <c r="G590" s="36" t="s">
        <v>3486</v>
      </c>
      <c r="H590" s="66" t="s">
        <v>5082</v>
      </c>
      <c r="I590" s="36" t="s">
        <v>376</v>
      </c>
      <c r="J590" s="36" t="s">
        <v>377</v>
      </c>
      <c r="K590" s="39">
        <v>3</v>
      </c>
      <c r="L590" s="40" t="s">
        <v>105</v>
      </c>
      <c r="M590" s="269" t="s">
        <v>3487</v>
      </c>
      <c r="N590" s="102"/>
      <c r="O590" s="130"/>
      <c r="P590" s="49"/>
      <c r="Q590" s="18"/>
      <c r="R590" s="49"/>
      <c r="S590" s="19"/>
      <c r="T590" s="19"/>
      <c r="U590" s="369"/>
      <c r="V590" s="24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20.25" customHeight="1" x14ac:dyDescent="0.3">
      <c r="A591" s="35">
        <v>572</v>
      </c>
      <c r="B591" s="35">
        <v>37</v>
      </c>
      <c r="C591" s="36" t="s">
        <v>3488</v>
      </c>
      <c r="D591" s="36" t="s">
        <v>3489</v>
      </c>
      <c r="E591" s="36" t="s">
        <v>3490</v>
      </c>
      <c r="F591" s="48" t="s">
        <v>3491</v>
      </c>
      <c r="G591" s="36"/>
      <c r="H591" s="308" t="s">
        <v>3492</v>
      </c>
      <c r="I591" s="36" t="s">
        <v>336</v>
      </c>
      <c r="J591" s="36" t="s">
        <v>761</v>
      </c>
      <c r="K591" s="39">
        <v>5</v>
      </c>
      <c r="L591" s="40" t="s">
        <v>1467</v>
      </c>
      <c r="M591" s="269" t="s">
        <v>3493</v>
      </c>
      <c r="N591" s="236"/>
      <c r="O591" s="130"/>
      <c r="P591" s="60"/>
      <c r="Q591" s="18"/>
      <c r="R591" s="18"/>
      <c r="S591" s="19"/>
      <c r="T591" s="19"/>
      <c r="U591" s="369"/>
      <c r="V591" s="24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20.25" customHeight="1" x14ac:dyDescent="0.3">
      <c r="A592" s="35">
        <v>573</v>
      </c>
      <c r="B592" s="35">
        <v>38</v>
      </c>
      <c r="C592" s="36" t="s">
        <v>3494</v>
      </c>
      <c r="D592" s="36" t="s">
        <v>3495</v>
      </c>
      <c r="E592" s="36" t="s">
        <v>3496</v>
      </c>
      <c r="F592" s="48" t="s">
        <v>3497</v>
      </c>
      <c r="G592" s="36" t="s">
        <v>3498</v>
      </c>
      <c r="H592" s="38" t="s">
        <v>5083</v>
      </c>
      <c r="I592" s="36" t="s">
        <v>315</v>
      </c>
      <c r="J592" s="36" t="s">
        <v>119</v>
      </c>
      <c r="K592" s="39"/>
      <c r="L592" s="40" t="s">
        <v>53</v>
      </c>
      <c r="M592" s="269" t="s">
        <v>3499</v>
      </c>
      <c r="N592" s="236"/>
      <c r="O592" s="130"/>
      <c r="P592" s="150"/>
      <c r="Q592" s="18"/>
      <c r="R592" s="18"/>
      <c r="S592" s="19"/>
      <c r="T592" s="19"/>
      <c r="U592" s="369"/>
      <c r="V592" s="24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20.25" customHeight="1" x14ac:dyDescent="0.3">
      <c r="A593" s="35">
        <v>574</v>
      </c>
      <c r="B593" s="35">
        <v>39</v>
      </c>
      <c r="C593" s="36" t="s">
        <v>3500</v>
      </c>
      <c r="D593" s="36" t="s">
        <v>3501</v>
      </c>
      <c r="E593" s="36" t="s">
        <v>3502</v>
      </c>
      <c r="F593" s="37">
        <v>87172411947</v>
      </c>
      <c r="G593" s="36" t="s">
        <v>3503</v>
      </c>
      <c r="H593" s="38" t="s">
        <v>5084</v>
      </c>
      <c r="I593" s="36" t="s">
        <v>376</v>
      </c>
      <c r="J593" s="36" t="s">
        <v>2833</v>
      </c>
      <c r="K593" s="39">
        <v>6</v>
      </c>
      <c r="L593" s="40" t="s">
        <v>18</v>
      </c>
      <c r="M593" s="53" t="s">
        <v>3504</v>
      </c>
      <c r="N593" s="102"/>
      <c r="O593" s="154"/>
      <c r="P593" s="49"/>
      <c r="Q593" s="18"/>
      <c r="R593" s="18"/>
      <c r="S593" s="19"/>
      <c r="T593" s="19"/>
      <c r="U593" s="369"/>
      <c r="V593" s="24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20.25" customHeight="1" x14ac:dyDescent="0.3">
      <c r="A594" s="35">
        <v>575</v>
      </c>
      <c r="B594" s="35">
        <v>40</v>
      </c>
      <c r="C594" s="36" t="s">
        <v>3505</v>
      </c>
      <c r="D594" s="36" t="s">
        <v>3506</v>
      </c>
      <c r="E594" s="36" t="s">
        <v>3507</v>
      </c>
      <c r="F594" s="37">
        <v>18255888744</v>
      </c>
      <c r="G594" s="36" t="s">
        <v>3508</v>
      </c>
      <c r="H594" s="38" t="s">
        <v>4780</v>
      </c>
      <c r="I594" s="36" t="s">
        <v>255</v>
      </c>
      <c r="J594" s="37" t="s">
        <v>2781</v>
      </c>
      <c r="K594" s="39"/>
      <c r="L594" s="40" t="s">
        <v>3509</v>
      </c>
      <c r="M594" s="269" t="s">
        <v>3510</v>
      </c>
      <c r="N594" s="49"/>
      <c r="O594" s="130"/>
      <c r="Q594" s="18"/>
      <c r="R594" s="18"/>
      <c r="S594" s="19"/>
      <c r="T594" s="19"/>
      <c r="U594" s="369"/>
      <c r="V594" s="24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20.25" customHeight="1" x14ac:dyDescent="0.3">
      <c r="A595" s="35">
        <v>576</v>
      </c>
      <c r="B595" s="35">
        <v>41</v>
      </c>
      <c r="C595" s="36" t="s">
        <v>3511</v>
      </c>
      <c r="D595" s="36" t="s">
        <v>1976</v>
      </c>
      <c r="E595" s="36" t="s">
        <v>3512</v>
      </c>
      <c r="F595" s="48" t="s">
        <v>3513</v>
      </c>
      <c r="G595" s="36" t="s">
        <v>3508</v>
      </c>
      <c r="H595" s="66" t="s">
        <v>4773</v>
      </c>
      <c r="I595" s="36" t="s">
        <v>715</v>
      </c>
      <c r="J595" s="36" t="s">
        <v>189</v>
      </c>
      <c r="K595" s="39">
        <v>3</v>
      </c>
      <c r="L595" s="40" t="s">
        <v>814</v>
      </c>
      <c r="M595" s="269" t="s">
        <v>3514</v>
      </c>
      <c r="N595" s="236"/>
      <c r="O595" s="130"/>
      <c r="P595" s="18"/>
      <c r="Q595" s="18"/>
      <c r="R595" s="18"/>
      <c r="S595" s="19"/>
      <c r="T595" s="19"/>
      <c r="U595" s="369"/>
      <c r="V595" s="24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20.25" customHeight="1" x14ac:dyDescent="0.3">
      <c r="A596" s="35">
        <v>577</v>
      </c>
      <c r="B596" s="35">
        <v>42</v>
      </c>
      <c r="C596" s="36" t="s">
        <v>3515</v>
      </c>
      <c r="D596" s="36" t="s">
        <v>3516</v>
      </c>
      <c r="E596" s="36" t="s">
        <v>3517</v>
      </c>
      <c r="F596" s="37">
        <v>59247379571</v>
      </c>
      <c r="G596" s="309" t="s">
        <v>3518</v>
      </c>
      <c r="H596" s="66" t="s">
        <v>3519</v>
      </c>
      <c r="I596" s="36" t="s">
        <v>306</v>
      </c>
      <c r="J596" s="36" t="s">
        <v>1752</v>
      </c>
      <c r="K596" s="39">
        <v>2</v>
      </c>
      <c r="L596" s="40" t="s">
        <v>856</v>
      </c>
      <c r="M596" s="53" t="s">
        <v>3520</v>
      </c>
      <c r="N596" s="102"/>
      <c r="O596" s="273"/>
      <c r="P596" s="18"/>
      <c r="Q596" s="18"/>
      <c r="R596" s="18"/>
      <c r="S596" s="19"/>
      <c r="T596" s="19"/>
      <c r="U596" s="369"/>
      <c r="V596" s="2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</row>
    <row r="597" spans="1:40" ht="20.25" customHeight="1" x14ac:dyDescent="0.3">
      <c r="A597" s="35">
        <v>578</v>
      </c>
      <c r="B597" s="35">
        <v>43</v>
      </c>
      <c r="C597" s="36" t="s">
        <v>3521</v>
      </c>
      <c r="D597" s="36" t="s">
        <v>3522</v>
      </c>
      <c r="E597" s="242" t="s">
        <v>3523</v>
      </c>
      <c r="F597" s="52">
        <v>26993140667</v>
      </c>
      <c r="G597" s="310" t="s">
        <v>3524</v>
      </c>
      <c r="H597" s="54" t="s">
        <v>3525</v>
      </c>
      <c r="I597" s="36" t="s">
        <v>263</v>
      </c>
      <c r="J597" s="36" t="s">
        <v>264</v>
      </c>
      <c r="K597" s="39"/>
      <c r="L597" s="40" t="s">
        <v>436</v>
      </c>
      <c r="M597" s="53"/>
      <c r="N597" s="102"/>
      <c r="O597" s="273"/>
      <c r="P597" s="18"/>
      <c r="Q597" s="18"/>
      <c r="R597" s="18"/>
      <c r="S597" s="19"/>
      <c r="T597" s="19"/>
      <c r="U597" s="369"/>
      <c r="V597" s="2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</row>
    <row r="598" spans="1:40" ht="20.25" customHeight="1" x14ac:dyDescent="0.3">
      <c r="A598" s="35">
        <v>579</v>
      </c>
      <c r="B598" s="35">
        <v>44</v>
      </c>
      <c r="C598" s="36" t="s">
        <v>3526</v>
      </c>
      <c r="D598" s="36" t="s">
        <v>3527</v>
      </c>
      <c r="E598" s="36" t="s">
        <v>3528</v>
      </c>
      <c r="F598" s="37">
        <v>44205741227</v>
      </c>
      <c r="G598" s="36" t="s">
        <v>3529</v>
      </c>
      <c r="H598" s="66" t="s">
        <v>5085</v>
      </c>
      <c r="I598" s="36" t="s">
        <v>247</v>
      </c>
      <c r="J598" s="36" t="s">
        <v>1490</v>
      </c>
      <c r="K598" s="39">
        <v>9</v>
      </c>
      <c r="L598" s="40" t="s">
        <v>421</v>
      </c>
      <c r="M598" s="269" t="s">
        <v>3530</v>
      </c>
      <c r="N598" s="236"/>
      <c r="O598" s="130"/>
      <c r="P598" s="18"/>
      <c r="Q598" s="18"/>
      <c r="R598" s="18"/>
      <c r="S598" s="19"/>
      <c r="T598" s="19"/>
      <c r="U598" s="369"/>
      <c r="V598" s="24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20.25" customHeight="1" x14ac:dyDescent="0.3">
      <c r="A599" s="35">
        <v>580</v>
      </c>
      <c r="B599" s="35">
        <v>45</v>
      </c>
      <c r="C599" s="36" t="s">
        <v>2448</v>
      </c>
      <c r="D599" s="36" t="s">
        <v>3531</v>
      </c>
      <c r="E599" s="36" t="s">
        <v>3532</v>
      </c>
      <c r="F599" s="37">
        <v>90896497176</v>
      </c>
      <c r="G599" s="36" t="s">
        <v>3533</v>
      </c>
      <c r="H599" s="66" t="s">
        <v>5086</v>
      </c>
      <c r="I599" s="36" t="s">
        <v>3534</v>
      </c>
      <c r="J599" s="36" t="s">
        <v>189</v>
      </c>
      <c r="K599" s="39">
        <v>4</v>
      </c>
      <c r="L599" s="40" t="s">
        <v>979</v>
      </c>
      <c r="M599" s="269" t="s">
        <v>3535</v>
      </c>
      <c r="N599" s="96"/>
      <c r="O599" s="187"/>
      <c r="P599" s="49"/>
      <c r="Q599" s="18"/>
      <c r="R599" s="18"/>
      <c r="S599" s="19"/>
      <c r="T599" s="19"/>
      <c r="U599" s="369"/>
      <c r="V599" s="24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9.5" customHeight="1" x14ac:dyDescent="0.3">
      <c r="A600" s="35">
        <v>581</v>
      </c>
      <c r="B600" s="35">
        <v>46</v>
      </c>
      <c r="C600" s="36" t="s">
        <v>3536</v>
      </c>
      <c r="D600" s="36" t="s">
        <v>3537</v>
      </c>
      <c r="E600" s="36" t="s">
        <v>3538</v>
      </c>
      <c r="F600" s="37">
        <v>30185494664</v>
      </c>
      <c r="G600" s="36" t="s">
        <v>3539</v>
      </c>
      <c r="H600" s="38" t="s">
        <v>5087</v>
      </c>
      <c r="I600" s="36" t="s">
        <v>3540</v>
      </c>
      <c r="J600" s="36" t="s">
        <v>673</v>
      </c>
      <c r="K600" s="39">
        <v>3</v>
      </c>
      <c r="L600" s="40" t="s">
        <v>1041</v>
      </c>
      <c r="M600" s="269" t="s">
        <v>3541</v>
      </c>
      <c r="N600" s="236"/>
      <c r="O600" s="130"/>
      <c r="P600" s="18"/>
      <c r="Q600" s="18"/>
      <c r="R600" s="18"/>
      <c r="S600" s="19"/>
      <c r="T600" s="19"/>
      <c r="U600" s="369"/>
      <c r="V600" s="24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9.5" customHeight="1" x14ac:dyDescent="0.3">
      <c r="A601" s="35">
        <v>582</v>
      </c>
      <c r="B601" s="35">
        <v>47</v>
      </c>
      <c r="C601" s="36" t="s">
        <v>3542</v>
      </c>
      <c r="D601" s="36" t="s">
        <v>3543</v>
      </c>
      <c r="E601" s="36" t="s">
        <v>3544</v>
      </c>
      <c r="F601" s="37">
        <v>17896602830</v>
      </c>
      <c r="G601" s="36" t="s">
        <v>3545</v>
      </c>
      <c r="H601" s="38" t="s">
        <v>3546</v>
      </c>
      <c r="I601" s="36" t="s">
        <v>103</v>
      </c>
      <c r="J601" s="36" t="s">
        <v>407</v>
      </c>
      <c r="K601" s="39">
        <v>6</v>
      </c>
      <c r="L601" s="40" t="s">
        <v>105</v>
      </c>
      <c r="M601" s="269" t="s">
        <v>3547</v>
      </c>
      <c r="N601" s="102"/>
      <c r="O601" s="53"/>
      <c r="P601" s="18"/>
      <c r="Q601" s="18"/>
      <c r="R601" s="18"/>
      <c r="S601" s="19"/>
      <c r="T601" s="19"/>
      <c r="U601" s="369"/>
      <c r="V601" s="24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9.5" customHeight="1" x14ac:dyDescent="0.3">
      <c r="A602" s="35">
        <v>583</v>
      </c>
      <c r="B602" s="35">
        <v>48</v>
      </c>
      <c r="C602" s="36" t="s">
        <v>3548</v>
      </c>
      <c r="D602" s="36" t="s">
        <v>3549</v>
      </c>
      <c r="E602" s="36" t="s">
        <v>3550</v>
      </c>
      <c r="F602" s="154">
        <v>77953333622</v>
      </c>
      <c r="G602" s="61" t="s">
        <v>3551</v>
      </c>
      <c r="H602" s="54" t="s">
        <v>3552</v>
      </c>
      <c r="I602" s="36" t="s">
        <v>263</v>
      </c>
      <c r="J602" s="36" t="s">
        <v>264</v>
      </c>
      <c r="K602" s="39"/>
      <c r="L602" s="40" t="s">
        <v>2107</v>
      </c>
      <c r="M602" s="311"/>
      <c r="N602" s="102"/>
      <c r="O602" s="53"/>
      <c r="P602" s="18"/>
      <c r="Q602" s="18"/>
      <c r="R602" s="18"/>
      <c r="S602" s="19"/>
      <c r="T602" s="19"/>
      <c r="U602" s="369"/>
      <c r="V602" s="24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20.25" customHeight="1" x14ac:dyDescent="0.3">
      <c r="A603" s="35">
        <v>584</v>
      </c>
      <c r="B603" s="35">
        <v>49</v>
      </c>
      <c r="C603" s="36" t="s">
        <v>3553</v>
      </c>
      <c r="D603" s="36" t="s">
        <v>3554</v>
      </c>
      <c r="E603" s="36" t="s">
        <v>3555</v>
      </c>
      <c r="F603" s="37">
        <v>72625014173</v>
      </c>
      <c r="G603" s="36" t="s">
        <v>3556</v>
      </c>
      <c r="H603" s="46" t="s">
        <v>3557</v>
      </c>
      <c r="I603" s="36" t="s">
        <v>672</v>
      </c>
      <c r="J603" s="36" t="s">
        <v>3558</v>
      </c>
      <c r="K603" s="39"/>
      <c r="L603" s="40" t="s">
        <v>197</v>
      </c>
      <c r="M603" s="311" t="s">
        <v>3559</v>
      </c>
      <c r="N603" s="236"/>
      <c r="O603" s="130"/>
      <c r="P603" s="18"/>
      <c r="Q603" s="18"/>
      <c r="R603" s="18"/>
      <c r="S603" s="19"/>
      <c r="T603" s="19"/>
      <c r="U603" s="369"/>
      <c r="V603" s="24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20.25" customHeight="1" x14ac:dyDescent="0.3">
      <c r="A604" s="35">
        <v>585</v>
      </c>
      <c r="B604" s="35">
        <v>50</v>
      </c>
      <c r="C604" s="36" t="s">
        <v>3560</v>
      </c>
      <c r="D604" s="36" t="s">
        <v>3561</v>
      </c>
      <c r="E604" s="36" t="s">
        <v>3562</v>
      </c>
      <c r="F604" s="57" t="s">
        <v>3563</v>
      </c>
      <c r="G604" s="36" t="s">
        <v>3564</v>
      </c>
      <c r="H604" s="66" t="str">
        <f>HYPERLINK("mailto:ravnatelj@os-zagvozd.skole.hr","ravnatelj@os-zagvozd.skole.hr")</f>
        <v>ravnatelj@os-zagvozd.skole.hr</v>
      </c>
      <c r="I604" s="36" t="s">
        <v>336</v>
      </c>
      <c r="J604" s="36" t="s">
        <v>2815</v>
      </c>
      <c r="K604" s="39">
        <v>5</v>
      </c>
      <c r="L604" s="40" t="s">
        <v>3565</v>
      </c>
      <c r="M604" s="36" t="s">
        <v>3566</v>
      </c>
      <c r="N604" s="312"/>
      <c r="O604" s="313"/>
      <c r="P604" s="18"/>
      <c r="Q604" s="18"/>
      <c r="R604" s="18"/>
      <c r="S604" s="19"/>
      <c r="T604" s="19"/>
      <c r="U604" s="369"/>
      <c r="V604" s="24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20.25" customHeight="1" x14ac:dyDescent="0.3">
      <c r="A605" s="35">
        <v>586</v>
      </c>
      <c r="B605" s="35">
        <v>51</v>
      </c>
      <c r="C605" s="36" t="s">
        <v>3567</v>
      </c>
      <c r="D605" s="36" t="s">
        <v>3568</v>
      </c>
      <c r="E605" s="36" t="s">
        <v>3569</v>
      </c>
      <c r="F605" s="37">
        <v>71481407524</v>
      </c>
      <c r="G605" s="36" t="s">
        <v>3570</v>
      </c>
      <c r="H605" s="38" t="s">
        <v>5088</v>
      </c>
      <c r="I605" s="36" t="s">
        <v>672</v>
      </c>
      <c r="J605" s="37"/>
      <c r="K605" s="39"/>
      <c r="L605" s="40" t="s">
        <v>3571</v>
      </c>
      <c r="M605" s="300" t="s">
        <v>3572</v>
      </c>
      <c r="N605" s="314"/>
      <c r="O605" s="130"/>
      <c r="P605" s="18"/>
      <c r="Q605" s="18"/>
      <c r="R605" s="18"/>
      <c r="S605" s="19"/>
      <c r="T605" s="19"/>
      <c r="U605" s="369"/>
      <c r="V605" s="24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20.25" customHeight="1" x14ac:dyDescent="0.3">
      <c r="A606" s="35">
        <v>587</v>
      </c>
      <c r="B606" s="35">
        <v>52</v>
      </c>
      <c r="C606" s="36" t="s">
        <v>3573</v>
      </c>
      <c r="D606" s="36" t="s">
        <v>3574</v>
      </c>
      <c r="E606" s="36" t="s">
        <v>3575</v>
      </c>
      <c r="F606" s="37">
        <v>56643835093</v>
      </c>
      <c r="G606" s="36" t="s">
        <v>3576</v>
      </c>
      <c r="H606" s="38" t="str">
        <f>HYPERLINK("mailto:prirodoslovna@prirodoslovna.hr","prirodoslovna@prirodoslovna.hr")</f>
        <v>prirodoslovna@prirodoslovna.hr</v>
      </c>
      <c r="I606" s="36" t="s">
        <v>336</v>
      </c>
      <c r="J606" s="37" t="s">
        <v>337</v>
      </c>
      <c r="K606" s="39">
        <v>3</v>
      </c>
      <c r="L606" s="40" t="s">
        <v>925</v>
      </c>
      <c r="M606" s="269" t="s">
        <v>3577</v>
      </c>
      <c r="N606" s="314"/>
      <c r="O606" s="130"/>
      <c r="P606" s="18"/>
      <c r="Q606" s="18"/>
      <c r="R606" s="18"/>
      <c r="S606" s="19"/>
      <c r="T606" s="19"/>
      <c r="U606" s="369"/>
      <c r="V606" s="24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20.25" customHeight="1" x14ac:dyDescent="0.3">
      <c r="A607" s="35">
        <v>588</v>
      </c>
      <c r="B607" s="35">
        <v>53</v>
      </c>
      <c r="C607" s="36" t="s">
        <v>3578</v>
      </c>
      <c r="D607" s="36" t="s">
        <v>3579</v>
      </c>
      <c r="E607" s="36" t="s">
        <v>3580</v>
      </c>
      <c r="F607" s="37">
        <v>33906560969</v>
      </c>
      <c r="G607" s="36" t="s">
        <v>3581</v>
      </c>
      <c r="H607" s="38" t="s">
        <v>5089</v>
      </c>
      <c r="I607" s="36" t="s">
        <v>125</v>
      </c>
      <c r="J607" s="36" t="s">
        <v>868</v>
      </c>
      <c r="K607" s="39">
        <v>4</v>
      </c>
      <c r="L607" s="40" t="s">
        <v>105</v>
      </c>
      <c r="M607" s="269" t="s">
        <v>3582</v>
      </c>
      <c r="N607" s="315"/>
      <c r="O607" s="61"/>
      <c r="P607" s="60"/>
      <c r="Q607" s="18"/>
      <c r="R607" s="18"/>
      <c r="S607" s="19"/>
      <c r="T607" s="19"/>
      <c r="U607" s="369"/>
      <c r="V607" s="24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20.25" customHeight="1" x14ac:dyDescent="0.3">
      <c r="A608" s="35">
        <v>589</v>
      </c>
      <c r="B608" s="35">
        <v>54</v>
      </c>
      <c r="C608" s="36" t="s">
        <v>3583</v>
      </c>
      <c r="D608" s="36" t="s">
        <v>3584</v>
      </c>
      <c r="E608" s="36" t="s">
        <v>3585</v>
      </c>
      <c r="F608" s="37">
        <v>62257752038</v>
      </c>
      <c r="G608" s="36" t="s">
        <v>3586</v>
      </c>
      <c r="H608" s="38" t="s">
        <v>5090</v>
      </c>
      <c r="I608" s="36" t="s">
        <v>293</v>
      </c>
      <c r="J608" s="36" t="s">
        <v>673</v>
      </c>
      <c r="K608" s="39"/>
      <c r="L608" s="40" t="s">
        <v>3587</v>
      </c>
      <c r="M608" s="269" t="s">
        <v>3588</v>
      </c>
      <c r="N608" s="253"/>
      <c r="O608" s="130"/>
      <c r="P608" s="18"/>
      <c r="Q608" s="18"/>
      <c r="R608" s="18"/>
      <c r="S608" s="19"/>
      <c r="T608" s="19"/>
      <c r="U608" s="369"/>
      <c r="V608" s="24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20.25" customHeight="1" x14ac:dyDescent="0.3">
      <c r="A609" s="35">
        <v>590</v>
      </c>
      <c r="B609" s="35">
        <v>55</v>
      </c>
      <c r="C609" s="36" t="s">
        <v>3589</v>
      </c>
      <c r="D609" s="36" t="s">
        <v>3590</v>
      </c>
      <c r="E609" s="36" t="s">
        <v>3591</v>
      </c>
      <c r="F609" s="37">
        <v>66197290696</v>
      </c>
      <c r="G609" s="36" t="s">
        <v>3592</v>
      </c>
      <c r="H609" s="38" t="s">
        <v>5091</v>
      </c>
      <c r="I609" s="36" t="s">
        <v>328</v>
      </c>
      <c r="J609" s="36" t="s">
        <v>344</v>
      </c>
      <c r="K609" s="39">
        <v>4</v>
      </c>
      <c r="L609" s="15" t="s">
        <v>330</v>
      </c>
      <c r="M609" s="269" t="s">
        <v>3593</v>
      </c>
      <c r="N609" s="316"/>
      <c r="O609" s="130"/>
      <c r="P609" s="18"/>
      <c r="Q609" s="18"/>
      <c r="R609" s="18"/>
      <c r="S609" s="19"/>
      <c r="T609" s="19"/>
      <c r="U609" s="369"/>
      <c r="V609" s="24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20.25" customHeight="1" x14ac:dyDescent="0.3">
      <c r="A610" s="35">
        <v>591</v>
      </c>
      <c r="B610" s="35">
        <v>56</v>
      </c>
      <c r="C610" s="36" t="s">
        <v>3594</v>
      </c>
      <c r="D610" s="36" t="s">
        <v>3595</v>
      </c>
      <c r="E610" s="36" t="s">
        <v>3596</v>
      </c>
      <c r="F610" s="37">
        <v>28599641021</v>
      </c>
      <c r="G610" s="61" t="s">
        <v>3597</v>
      </c>
      <c r="H610" s="70" t="s">
        <v>3598</v>
      </c>
      <c r="I610" s="36" t="s">
        <v>60</v>
      </c>
      <c r="J610" s="36" t="s">
        <v>442</v>
      </c>
      <c r="K610" s="39">
        <v>4</v>
      </c>
      <c r="L610" s="15" t="s">
        <v>62</v>
      </c>
      <c r="M610" s="269" t="s">
        <v>3599</v>
      </c>
      <c r="N610" s="149"/>
      <c r="O610" s="61"/>
      <c r="P610" s="302"/>
      <c r="Q610" s="18"/>
      <c r="R610" s="18"/>
      <c r="S610" s="19"/>
      <c r="T610" s="19"/>
      <c r="U610" s="369"/>
      <c r="V610" s="24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20.25" customHeight="1" x14ac:dyDescent="0.3">
      <c r="A611" s="35">
        <v>592</v>
      </c>
      <c r="B611" s="35">
        <v>57</v>
      </c>
      <c r="C611" s="36" t="s">
        <v>3600</v>
      </c>
      <c r="D611" s="36" t="s">
        <v>3601</v>
      </c>
      <c r="E611" s="36" t="s">
        <v>3602</v>
      </c>
      <c r="F611" s="37">
        <v>11890622734</v>
      </c>
      <c r="G611" s="36" t="s">
        <v>3603</v>
      </c>
      <c r="H611" s="70" t="s">
        <v>3604</v>
      </c>
      <c r="I611" s="36" t="s">
        <v>69</v>
      </c>
      <c r="J611" s="36" t="s">
        <v>70</v>
      </c>
      <c r="K611" s="39">
        <v>4</v>
      </c>
      <c r="L611" s="40" t="s">
        <v>3605</v>
      </c>
      <c r="M611" s="269" t="s">
        <v>3606</v>
      </c>
      <c r="N611" s="100"/>
      <c r="O611" s="128"/>
      <c r="P611" s="60"/>
      <c r="Q611" s="18"/>
      <c r="R611" s="18"/>
      <c r="S611" s="19"/>
      <c r="T611" s="19"/>
      <c r="U611" s="369"/>
      <c r="V611" s="2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</row>
    <row r="612" spans="1:40" ht="20.25" customHeight="1" x14ac:dyDescent="0.3">
      <c r="A612" s="35">
        <v>593</v>
      </c>
      <c r="B612" s="35">
        <v>58</v>
      </c>
      <c r="C612" s="36" t="s">
        <v>3607</v>
      </c>
      <c r="D612" s="36" t="s">
        <v>3608</v>
      </c>
      <c r="E612" s="36" t="s">
        <v>3609</v>
      </c>
      <c r="F612" s="37">
        <v>89133018342</v>
      </c>
      <c r="G612" s="36" t="s">
        <v>3610</v>
      </c>
      <c r="H612" s="38" t="s">
        <v>3611</v>
      </c>
      <c r="I612" s="36" t="s">
        <v>672</v>
      </c>
      <c r="J612" s="36" t="s">
        <v>673</v>
      </c>
      <c r="K612" s="39">
        <v>8</v>
      </c>
      <c r="L612" s="40" t="s">
        <v>2101</v>
      </c>
      <c r="M612" s="269" t="s">
        <v>3612</v>
      </c>
      <c r="N612" s="253"/>
      <c r="O612" s="128"/>
      <c r="P612" s="49"/>
      <c r="Q612" s="18"/>
      <c r="R612" s="18"/>
      <c r="S612" s="19"/>
      <c r="T612" s="19"/>
      <c r="U612" s="369"/>
      <c r="V612" s="24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20.25" customHeight="1" x14ac:dyDescent="0.3">
      <c r="A613" s="35">
        <v>594</v>
      </c>
      <c r="B613" s="35">
        <v>59</v>
      </c>
      <c r="C613" s="36" t="s">
        <v>3613</v>
      </c>
      <c r="D613" s="36" t="s">
        <v>1075</v>
      </c>
      <c r="E613" s="36" t="s">
        <v>3614</v>
      </c>
      <c r="F613" s="37">
        <v>55058540897</v>
      </c>
      <c r="G613" s="36" t="s">
        <v>3615</v>
      </c>
      <c r="H613" s="38" t="s">
        <v>3618</v>
      </c>
      <c r="I613" s="36" t="s">
        <v>315</v>
      </c>
      <c r="J613" s="37"/>
      <c r="K613" s="39">
        <v>3</v>
      </c>
      <c r="L613" s="40" t="s">
        <v>3616</v>
      </c>
      <c r="M613" s="269" t="s">
        <v>3617</v>
      </c>
      <c r="N613" s="253"/>
      <c r="O613" s="130"/>
      <c r="P613" s="18"/>
      <c r="Q613" s="18"/>
      <c r="R613" s="18"/>
      <c r="S613" s="19"/>
      <c r="T613" s="19"/>
      <c r="U613" s="369"/>
      <c r="V613" s="2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</row>
    <row r="614" spans="1:40" ht="20.25" customHeight="1" x14ac:dyDescent="0.3">
      <c r="A614" s="35">
        <v>595</v>
      </c>
      <c r="B614" s="35">
        <v>60</v>
      </c>
      <c r="C614" s="36" t="s">
        <v>3619</v>
      </c>
      <c r="D614" s="36" t="s">
        <v>3620</v>
      </c>
      <c r="E614" s="36" t="s">
        <v>3621</v>
      </c>
      <c r="F614" s="37">
        <v>40792454328</v>
      </c>
      <c r="G614" s="36" t="s">
        <v>3622</v>
      </c>
      <c r="H614" s="38" t="s">
        <v>5092</v>
      </c>
      <c r="I614" s="36" t="s">
        <v>672</v>
      </c>
      <c r="J614" s="36" t="s">
        <v>1437</v>
      </c>
      <c r="K614" s="39">
        <v>4</v>
      </c>
      <c r="L614" s="40" t="s">
        <v>558</v>
      </c>
      <c r="M614" s="269" t="s">
        <v>3623</v>
      </c>
      <c r="N614" s="253"/>
      <c r="O614" s="130"/>
      <c r="P614" s="18"/>
      <c r="Q614" s="18"/>
      <c r="R614" s="18"/>
      <c r="S614" s="19"/>
      <c r="T614" s="19"/>
      <c r="U614" s="369"/>
      <c r="V614" s="24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20.25" customHeight="1" x14ac:dyDescent="0.3">
      <c r="A615" s="35">
        <v>596</v>
      </c>
      <c r="B615" s="35">
        <v>61</v>
      </c>
      <c r="C615" s="36" t="s">
        <v>3624</v>
      </c>
      <c r="D615" s="36" t="s">
        <v>3625</v>
      </c>
      <c r="E615" s="36" t="s">
        <v>3626</v>
      </c>
      <c r="F615" s="37">
        <v>28557793778</v>
      </c>
      <c r="G615" s="36" t="s">
        <v>3627</v>
      </c>
      <c r="H615" s="38" t="s">
        <v>3630</v>
      </c>
      <c r="I615" s="36" t="s">
        <v>125</v>
      </c>
      <c r="J615" s="36" t="s">
        <v>239</v>
      </c>
      <c r="K615" s="39">
        <v>6</v>
      </c>
      <c r="L615" s="40" t="s">
        <v>3628</v>
      </c>
      <c r="M615" s="269" t="s">
        <v>3629</v>
      </c>
      <c r="N615" s="314"/>
      <c r="O615" s="130"/>
      <c r="P615" s="18"/>
      <c r="Q615" s="18"/>
      <c r="R615" s="49"/>
      <c r="S615" s="19"/>
      <c r="T615" s="19"/>
      <c r="U615" s="369"/>
      <c r="V615" s="24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20.25" customHeight="1" x14ac:dyDescent="0.3">
      <c r="A616" s="35">
        <v>597</v>
      </c>
      <c r="B616" s="35">
        <v>62</v>
      </c>
      <c r="C616" s="36" t="s">
        <v>3631</v>
      </c>
      <c r="D616" s="36" t="s">
        <v>3632</v>
      </c>
      <c r="E616" s="36" t="s">
        <v>3633</v>
      </c>
      <c r="F616" s="37">
        <v>14492243279</v>
      </c>
      <c r="G616" s="36" t="s">
        <v>3634</v>
      </c>
      <c r="H616" s="66" t="s">
        <v>5093</v>
      </c>
      <c r="I616" s="36" t="s">
        <v>3635</v>
      </c>
      <c r="J616" s="36" t="s">
        <v>119</v>
      </c>
      <c r="K616" s="39">
        <v>4</v>
      </c>
      <c r="L616" s="40" t="s">
        <v>222</v>
      </c>
      <c r="M616" s="269" t="s">
        <v>3636</v>
      </c>
      <c r="N616" s="253"/>
      <c r="O616" s="187"/>
      <c r="P616" s="18"/>
      <c r="Q616" s="18"/>
      <c r="R616" s="18"/>
      <c r="S616" s="19"/>
      <c r="T616" s="19"/>
      <c r="U616" s="369"/>
      <c r="V616" s="24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20.25" customHeight="1" x14ac:dyDescent="0.3">
      <c r="A617" s="35">
        <v>598</v>
      </c>
      <c r="B617" s="35">
        <v>63</v>
      </c>
      <c r="C617" s="36" t="s">
        <v>3637</v>
      </c>
      <c r="D617" s="36" t="s">
        <v>3638</v>
      </c>
      <c r="E617" s="36" t="s">
        <v>3639</v>
      </c>
      <c r="F617" s="37">
        <v>18033142864</v>
      </c>
      <c r="G617" s="36" t="s">
        <v>3640</v>
      </c>
      <c r="H617" s="46" t="s">
        <v>3641</v>
      </c>
      <c r="I617" s="36" t="s">
        <v>60</v>
      </c>
      <c r="J617" s="37" t="s">
        <v>97</v>
      </c>
      <c r="K617" s="39">
        <v>3</v>
      </c>
      <c r="L617" s="40" t="s">
        <v>62</v>
      </c>
      <c r="M617" s="269" t="s">
        <v>3642</v>
      </c>
      <c r="N617" s="253"/>
      <c r="O617" s="53"/>
      <c r="P617" s="60"/>
      <c r="Q617" s="93"/>
      <c r="R617" s="60"/>
      <c r="S617" s="19"/>
      <c r="T617" s="19"/>
      <c r="U617" s="369"/>
      <c r="V617" s="24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20.25" customHeight="1" x14ac:dyDescent="0.3">
      <c r="A618" s="35">
        <v>599</v>
      </c>
      <c r="B618" s="35">
        <v>64</v>
      </c>
      <c r="C618" s="36" t="s">
        <v>3643</v>
      </c>
      <c r="D618" s="36" t="s">
        <v>3644</v>
      </c>
      <c r="E618" s="36" t="s">
        <v>3645</v>
      </c>
      <c r="F618" s="37">
        <v>34587778910</v>
      </c>
      <c r="G618" s="36" t="s">
        <v>3646</v>
      </c>
      <c r="H618" s="38" t="s">
        <v>5094</v>
      </c>
      <c r="I618" s="36" t="s">
        <v>247</v>
      </c>
      <c r="J618" s="37"/>
      <c r="K618" s="39">
        <v>3</v>
      </c>
      <c r="L618" s="40" t="s">
        <v>154</v>
      </c>
      <c r="M618" s="269" t="s">
        <v>3647</v>
      </c>
      <c r="N618" s="315"/>
      <c r="O618" s="130"/>
      <c r="P618" s="49"/>
      <c r="Q618" s="93"/>
      <c r="R618" s="49"/>
      <c r="S618" s="19"/>
      <c r="T618" s="19"/>
      <c r="U618" s="369"/>
      <c r="V618" s="24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20.25" customHeight="1" x14ac:dyDescent="0.3">
      <c r="A619" s="35">
        <v>600</v>
      </c>
      <c r="B619" s="35">
        <v>65</v>
      </c>
      <c r="C619" s="36" t="s">
        <v>3648</v>
      </c>
      <c r="D619" s="36" t="s">
        <v>1956</v>
      </c>
      <c r="E619" s="36" t="s">
        <v>3649</v>
      </c>
      <c r="F619" s="37">
        <v>56851068711</v>
      </c>
      <c r="G619" s="36" t="s">
        <v>3650</v>
      </c>
      <c r="H619" s="38" t="s">
        <v>5095</v>
      </c>
      <c r="I619" s="36" t="s">
        <v>376</v>
      </c>
      <c r="J619" s="36" t="s">
        <v>1273</v>
      </c>
      <c r="K619" s="39">
        <v>7</v>
      </c>
      <c r="L619" s="40" t="s">
        <v>18</v>
      </c>
      <c r="M619" s="269" t="s">
        <v>3651</v>
      </c>
      <c r="N619" s="102"/>
      <c r="O619" s="130"/>
      <c r="P619" s="18"/>
      <c r="Q619" s="18"/>
      <c r="R619" s="18"/>
      <c r="S619" s="19"/>
      <c r="T619" s="19"/>
      <c r="U619" s="369"/>
      <c r="V619" s="24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20.25" customHeight="1" x14ac:dyDescent="0.3">
      <c r="A620" s="35">
        <v>601</v>
      </c>
      <c r="B620" s="35">
        <v>66</v>
      </c>
      <c r="C620" s="36" t="s">
        <v>3652</v>
      </c>
      <c r="D620" s="36" t="s">
        <v>3653</v>
      </c>
      <c r="E620" s="36" t="s">
        <v>3654</v>
      </c>
      <c r="F620" s="37">
        <v>69649940088</v>
      </c>
      <c r="G620" s="36" t="s">
        <v>3655</v>
      </c>
      <c r="H620" s="38" t="s">
        <v>3656</v>
      </c>
      <c r="I620" s="36" t="s">
        <v>145</v>
      </c>
      <c r="J620" s="36" t="s">
        <v>427</v>
      </c>
      <c r="K620" s="39">
        <v>3</v>
      </c>
      <c r="L620" s="40" t="s">
        <v>18</v>
      </c>
      <c r="M620" s="269" t="s">
        <v>3657</v>
      </c>
      <c r="N620" s="253"/>
      <c r="O620" s="130"/>
      <c r="P620" s="18"/>
      <c r="Q620" s="18"/>
      <c r="R620" s="93"/>
      <c r="S620" s="19"/>
      <c r="T620" s="19"/>
      <c r="U620" s="369"/>
      <c r="V620" s="24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20.25" customHeight="1" x14ac:dyDescent="0.3">
      <c r="A621" s="35">
        <v>602</v>
      </c>
      <c r="B621" s="35">
        <v>67</v>
      </c>
      <c r="C621" s="36" t="s">
        <v>3658</v>
      </c>
      <c r="D621" s="36" t="s">
        <v>3659</v>
      </c>
      <c r="E621" s="36" t="s">
        <v>3660</v>
      </c>
      <c r="F621" s="37">
        <v>14693829962</v>
      </c>
      <c r="G621" s="36" t="s">
        <v>3661</v>
      </c>
      <c r="H621" s="46" t="s">
        <v>3662</v>
      </c>
      <c r="I621" s="36" t="s">
        <v>69</v>
      </c>
      <c r="J621" s="36" t="s">
        <v>435</v>
      </c>
      <c r="K621" s="39">
        <v>4</v>
      </c>
      <c r="L621" s="40" t="s">
        <v>308</v>
      </c>
      <c r="M621" s="269" t="s">
        <v>3663</v>
      </c>
      <c r="N621" s="317"/>
      <c r="O621" s="130"/>
      <c r="P621" s="93"/>
      <c r="Q621" s="18"/>
      <c r="R621" s="60"/>
      <c r="S621" s="19"/>
      <c r="T621" s="19"/>
      <c r="U621" s="369"/>
      <c r="V621" s="24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20.25" customHeight="1" x14ac:dyDescent="0.3">
      <c r="A622" s="35">
        <v>603</v>
      </c>
      <c r="B622" s="35">
        <v>68</v>
      </c>
      <c r="C622" s="36" t="s">
        <v>3664</v>
      </c>
      <c r="D622" s="36" t="s">
        <v>3665</v>
      </c>
      <c r="E622" s="36" t="s">
        <v>3666</v>
      </c>
      <c r="F622" s="37">
        <v>35431815083</v>
      </c>
      <c r="G622" s="36" t="s">
        <v>3667</v>
      </c>
      <c r="H622" s="38" t="s">
        <v>5096</v>
      </c>
      <c r="I622" s="36" t="s">
        <v>478</v>
      </c>
      <c r="J622" s="36" t="s">
        <v>479</v>
      </c>
      <c r="K622" s="39">
        <v>3</v>
      </c>
      <c r="L622" s="40" t="s">
        <v>1041</v>
      </c>
      <c r="M622" s="269" t="s">
        <v>3668</v>
      </c>
      <c r="N622" s="253"/>
      <c r="O622" s="130"/>
      <c r="P622" s="93"/>
      <c r="Q622" s="18"/>
      <c r="R622" s="49"/>
      <c r="S622" s="19"/>
      <c r="T622" s="19"/>
      <c r="U622" s="369"/>
      <c r="V622" s="24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20.25" customHeight="1" x14ac:dyDescent="0.3">
      <c r="A623" s="35">
        <v>604</v>
      </c>
      <c r="B623" s="35">
        <v>69</v>
      </c>
      <c r="C623" s="193" t="s">
        <v>3669</v>
      </c>
      <c r="D623" s="193" t="s">
        <v>3670</v>
      </c>
      <c r="E623" s="193" t="s">
        <v>3671</v>
      </c>
      <c r="F623" s="318" t="s">
        <v>3672</v>
      </c>
      <c r="G623" s="193" t="s">
        <v>3673</v>
      </c>
      <c r="H623" s="98" t="s">
        <v>3674</v>
      </c>
      <c r="I623" s="193" t="s">
        <v>306</v>
      </c>
      <c r="J623" s="193" t="s">
        <v>1871</v>
      </c>
      <c r="K623" s="319">
        <v>4</v>
      </c>
      <c r="L623" s="320" t="s">
        <v>856</v>
      </c>
      <c r="M623" s="321" t="s">
        <v>3675</v>
      </c>
      <c r="N623" s="253"/>
      <c r="O623" s="322"/>
      <c r="P623" s="323"/>
      <c r="Q623" s="324"/>
      <c r="R623" s="324"/>
      <c r="S623" s="325"/>
      <c r="T623" s="325"/>
      <c r="U623" s="375"/>
      <c r="V623" s="326"/>
      <c r="W623" s="31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</row>
    <row r="624" spans="1:40" ht="20.25" customHeight="1" x14ac:dyDescent="0.3">
      <c r="A624" s="35">
        <v>605</v>
      </c>
      <c r="B624" s="35">
        <v>70</v>
      </c>
      <c r="C624" s="36" t="s">
        <v>3676</v>
      </c>
      <c r="D624" s="36" t="s">
        <v>3677</v>
      </c>
      <c r="E624" s="36" t="s">
        <v>3678</v>
      </c>
      <c r="F624" s="48" t="s">
        <v>3679</v>
      </c>
      <c r="G624" s="36" t="s">
        <v>3680</v>
      </c>
      <c r="H624" s="70" t="s">
        <v>3681</v>
      </c>
      <c r="I624" s="36" t="s">
        <v>263</v>
      </c>
      <c r="J624" s="36" t="s">
        <v>2179</v>
      </c>
      <c r="K624" s="39">
        <v>3</v>
      </c>
      <c r="L624" s="40" t="s">
        <v>436</v>
      </c>
      <c r="M624" s="269" t="s">
        <v>3682</v>
      </c>
      <c r="N624" s="102"/>
      <c r="O624" s="130"/>
      <c r="P624" s="93"/>
      <c r="Q624" s="18"/>
      <c r="R624" s="18"/>
      <c r="S624" s="19"/>
      <c r="T624" s="19"/>
      <c r="U624" s="369"/>
      <c r="V624" s="24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20.25" customHeight="1" x14ac:dyDescent="0.3">
      <c r="A625" s="35">
        <v>606</v>
      </c>
      <c r="B625" s="35">
        <v>71</v>
      </c>
      <c r="C625" s="36" t="s">
        <v>3683</v>
      </c>
      <c r="D625" s="36" t="s">
        <v>3684</v>
      </c>
      <c r="E625" s="36" t="s">
        <v>3685</v>
      </c>
      <c r="F625" s="48" t="s">
        <v>3686</v>
      </c>
      <c r="G625" s="36" t="s">
        <v>3687</v>
      </c>
      <c r="H625" s="70" t="s">
        <v>3688</v>
      </c>
      <c r="I625" s="36" t="s">
        <v>87</v>
      </c>
      <c r="J625" s="36" t="s">
        <v>176</v>
      </c>
      <c r="K625" s="39">
        <v>6</v>
      </c>
      <c r="L625" s="40" t="s">
        <v>89</v>
      </c>
      <c r="M625" s="269" t="s">
        <v>3689</v>
      </c>
      <c r="N625" s="102"/>
      <c r="O625" s="130"/>
      <c r="P625" s="93"/>
      <c r="Q625" s="18"/>
      <c r="R625" s="18"/>
      <c r="S625" s="19"/>
      <c r="T625" s="19"/>
      <c r="U625" s="369"/>
      <c r="V625" s="24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20.25" customHeight="1" x14ac:dyDescent="0.3">
      <c r="A626" s="35">
        <v>607</v>
      </c>
      <c r="B626" s="35">
        <v>72</v>
      </c>
      <c r="C626" s="36" t="s">
        <v>3690</v>
      </c>
      <c r="D626" s="36" t="s">
        <v>3691</v>
      </c>
      <c r="E626" s="36" t="s">
        <v>3692</v>
      </c>
      <c r="F626" s="48" t="s">
        <v>3693</v>
      </c>
      <c r="G626" s="36" t="s">
        <v>3694</v>
      </c>
      <c r="H626" s="38" t="s">
        <v>5097</v>
      </c>
      <c r="I626" s="36" t="s">
        <v>125</v>
      </c>
      <c r="J626" s="36" t="s">
        <v>239</v>
      </c>
      <c r="K626" s="39">
        <v>2</v>
      </c>
      <c r="L626" s="40" t="s">
        <v>1053</v>
      </c>
      <c r="M626" s="269" t="s">
        <v>3695</v>
      </c>
      <c r="N626" s="102"/>
      <c r="O626" s="130"/>
      <c r="P626" s="93"/>
      <c r="Q626" s="18"/>
      <c r="R626" s="18"/>
      <c r="S626" s="19"/>
      <c r="T626" s="19"/>
      <c r="U626" s="369"/>
      <c r="V626" s="24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20.25" customHeight="1" x14ac:dyDescent="0.3">
      <c r="A627" s="35">
        <v>608</v>
      </c>
      <c r="B627" s="35">
        <v>73</v>
      </c>
      <c r="C627" s="36" t="s">
        <v>3696</v>
      </c>
      <c r="D627" s="36" t="s">
        <v>3697</v>
      </c>
      <c r="E627" s="36" t="s">
        <v>3698</v>
      </c>
      <c r="F627" s="48" t="s">
        <v>3699</v>
      </c>
      <c r="G627" s="36" t="s">
        <v>3700</v>
      </c>
      <c r="H627" s="38" t="s">
        <v>5098</v>
      </c>
      <c r="I627" s="36" t="s">
        <v>376</v>
      </c>
      <c r="J627" s="36" t="s">
        <v>1273</v>
      </c>
      <c r="K627" s="39"/>
      <c r="L627" s="40" t="s">
        <v>154</v>
      </c>
      <c r="M627" s="269" t="s">
        <v>3701</v>
      </c>
      <c r="N627" s="253"/>
      <c r="O627" s="130"/>
      <c r="P627" s="18"/>
      <c r="Q627" s="18"/>
      <c r="R627" s="18"/>
      <c r="S627" s="19"/>
      <c r="T627" s="19"/>
      <c r="U627" s="369"/>
      <c r="V627" s="24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20.25" customHeight="1" x14ac:dyDescent="0.3">
      <c r="A628" s="35">
        <v>609</v>
      </c>
      <c r="B628" s="35">
        <v>74</v>
      </c>
      <c r="C628" s="36" t="s">
        <v>3702</v>
      </c>
      <c r="D628" s="36" t="s">
        <v>3703</v>
      </c>
      <c r="E628" s="36" t="s">
        <v>3704</v>
      </c>
      <c r="F628" s="37">
        <v>51194986184</v>
      </c>
      <c r="G628" s="36" t="s">
        <v>3705</v>
      </c>
      <c r="H628" s="38" t="s">
        <v>5099</v>
      </c>
      <c r="I628" s="36" t="s">
        <v>103</v>
      </c>
      <c r="J628" s="36" t="s">
        <v>111</v>
      </c>
      <c r="K628" s="39">
        <v>4</v>
      </c>
      <c r="L628" s="40" t="s">
        <v>53</v>
      </c>
      <c r="M628" s="269" t="s">
        <v>3706</v>
      </c>
      <c r="N628" s="253"/>
      <c r="O628" s="130"/>
      <c r="P628" s="18"/>
      <c r="Q628" s="18"/>
      <c r="R628" s="18"/>
      <c r="S628" s="19"/>
      <c r="T628" s="19"/>
      <c r="U628" s="369"/>
      <c r="V628" s="24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20.25" customHeight="1" x14ac:dyDescent="0.3">
      <c r="A629" s="35">
        <v>610</v>
      </c>
      <c r="B629" s="35">
        <v>75</v>
      </c>
      <c r="C629" s="36" t="s">
        <v>3707</v>
      </c>
      <c r="D629" s="36" t="s">
        <v>3708</v>
      </c>
      <c r="E629" s="36" t="s">
        <v>3709</v>
      </c>
      <c r="F629" s="37">
        <v>67671410088</v>
      </c>
      <c r="G629" s="36" t="s">
        <v>3710</v>
      </c>
      <c r="H629" s="38" t="s">
        <v>5100</v>
      </c>
      <c r="I629" s="36" t="s">
        <v>247</v>
      </c>
      <c r="J629" s="37"/>
      <c r="K629" s="39"/>
      <c r="L629" s="40" t="s">
        <v>1201</v>
      </c>
      <c r="M629" s="269" t="s">
        <v>3695</v>
      </c>
      <c r="N629" s="253"/>
      <c r="O629" s="128"/>
      <c r="P629" s="93"/>
      <c r="Q629" s="18"/>
      <c r="R629" s="49"/>
      <c r="S629" s="19"/>
      <c r="T629" s="19"/>
      <c r="U629" s="369"/>
      <c r="V629" s="24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20.25" customHeight="1" x14ac:dyDescent="0.3">
      <c r="A630" s="35">
        <v>611</v>
      </c>
      <c r="B630" s="35">
        <v>76</v>
      </c>
      <c r="C630" s="36" t="s">
        <v>3711</v>
      </c>
      <c r="D630" s="36" t="s">
        <v>3712</v>
      </c>
      <c r="E630" s="36" t="s">
        <v>3713</v>
      </c>
      <c r="F630" s="37">
        <v>83648856443</v>
      </c>
      <c r="G630" s="53" t="s">
        <v>3714</v>
      </c>
      <c r="H630" s="58" t="s">
        <v>3715</v>
      </c>
      <c r="I630" s="36" t="s">
        <v>3716</v>
      </c>
      <c r="J630" s="36" t="s">
        <v>307</v>
      </c>
      <c r="K630" s="39">
        <v>8</v>
      </c>
      <c r="L630" s="40" t="s">
        <v>856</v>
      </c>
      <c r="M630" s="269" t="s">
        <v>3717</v>
      </c>
      <c r="N630" s="253"/>
      <c r="O630" s="130"/>
      <c r="P630" s="49"/>
      <c r="Q630" s="18"/>
      <c r="R630" s="60"/>
      <c r="S630" s="19"/>
      <c r="T630" s="19"/>
      <c r="U630" s="369"/>
      <c r="V630" s="24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20.25" customHeight="1" x14ac:dyDescent="0.3">
      <c r="A631" s="35">
        <v>612</v>
      </c>
      <c r="B631" s="35">
        <v>77</v>
      </c>
      <c r="C631" s="36" t="s">
        <v>3718</v>
      </c>
      <c r="D631" s="36" t="s">
        <v>3719</v>
      </c>
      <c r="E631" s="36" t="s">
        <v>3720</v>
      </c>
      <c r="F631" s="37">
        <v>19270215513</v>
      </c>
      <c r="G631" s="36" t="s">
        <v>3721</v>
      </c>
      <c r="H631" s="38" t="s">
        <v>5101</v>
      </c>
      <c r="I631" s="36" t="s">
        <v>255</v>
      </c>
      <c r="J631" s="36" t="s">
        <v>1066</v>
      </c>
      <c r="K631" s="39"/>
      <c r="L631" s="40" t="s">
        <v>18</v>
      </c>
      <c r="M631" s="269" t="s">
        <v>3722</v>
      </c>
      <c r="N631" s="253"/>
      <c r="O631" s="130"/>
      <c r="P631" s="49"/>
      <c r="Q631" s="18"/>
      <c r="R631" s="49"/>
      <c r="S631" s="19"/>
      <c r="T631" s="19"/>
      <c r="U631" s="369"/>
      <c r="V631" s="24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20.25" customHeight="1" x14ac:dyDescent="0.3">
      <c r="A632" s="35">
        <v>613</v>
      </c>
      <c r="B632" s="35">
        <v>78</v>
      </c>
      <c r="C632" s="36" t="s">
        <v>3723</v>
      </c>
      <c r="D632" s="36" t="s">
        <v>3724</v>
      </c>
      <c r="E632" s="36" t="s">
        <v>3725</v>
      </c>
      <c r="F632" s="37">
        <v>90628669006</v>
      </c>
      <c r="G632" s="36" t="s">
        <v>3726</v>
      </c>
      <c r="H632" s="38" t="s">
        <v>5102</v>
      </c>
      <c r="I632" s="36" t="s">
        <v>931</v>
      </c>
      <c r="J632" s="36" t="s">
        <v>2253</v>
      </c>
      <c r="K632" s="39">
        <v>4</v>
      </c>
      <c r="L632" s="40" t="s">
        <v>190</v>
      </c>
      <c r="M632" s="269" t="s">
        <v>3727</v>
      </c>
      <c r="N632" s="253"/>
      <c r="O632" s="130"/>
      <c r="P632" s="18"/>
      <c r="Q632" s="18"/>
      <c r="R632" s="18"/>
      <c r="S632" s="19"/>
      <c r="T632" s="19"/>
      <c r="U632" s="369"/>
      <c r="V632" s="24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20.25" customHeight="1" x14ac:dyDescent="0.3">
      <c r="A633" s="35">
        <v>614</v>
      </c>
      <c r="B633" s="35">
        <v>79</v>
      </c>
      <c r="C633" s="36" t="s">
        <v>3728</v>
      </c>
      <c r="D633" s="36" t="s">
        <v>3729</v>
      </c>
      <c r="E633" s="36" t="s">
        <v>3730</v>
      </c>
      <c r="F633" s="37">
        <v>73463672485</v>
      </c>
      <c r="G633" s="36" t="s">
        <v>3731</v>
      </c>
      <c r="H633" s="66" t="s">
        <v>5103</v>
      </c>
      <c r="I633" s="36" t="s">
        <v>293</v>
      </c>
      <c r="J633" s="36" t="s">
        <v>1115</v>
      </c>
      <c r="K633" s="39">
        <v>4</v>
      </c>
      <c r="L633" s="40" t="s">
        <v>154</v>
      </c>
      <c r="M633" s="269" t="s">
        <v>3732</v>
      </c>
      <c r="N633" s="102"/>
      <c r="O633" s="53"/>
      <c r="P633" s="18"/>
      <c r="Q633" s="18"/>
      <c r="R633" s="18"/>
      <c r="S633" s="19"/>
      <c r="T633" s="19"/>
      <c r="U633" s="369"/>
      <c r="V633" s="24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20.25" customHeight="1" x14ac:dyDescent="0.3">
      <c r="A634" s="35">
        <v>615</v>
      </c>
      <c r="B634" s="35">
        <v>80</v>
      </c>
      <c r="C634" s="36" t="s">
        <v>3733</v>
      </c>
      <c r="D634" s="36" t="s">
        <v>3734</v>
      </c>
      <c r="E634" s="36" t="s">
        <v>3735</v>
      </c>
      <c r="F634" s="37">
        <v>43328198061</v>
      </c>
      <c r="G634" s="36" t="s">
        <v>3736</v>
      </c>
      <c r="H634" s="66" t="s">
        <v>5104</v>
      </c>
      <c r="I634" s="36" t="s">
        <v>293</v>
      </c>
      <c r="J634" s="36" t="s">
        <v>1490</v>
      </c>
      <c r="K634" s="39">
        <v>5</v>
      </c>
      <c r="L634" s="40" t="s">
        <v>3571</v>
      </c>
      <c r="M634" s="269" t="s">
        <v>3737</v>
      </c>
      <c r="N634" s="253"/>
      <c r="O634" s="130"/>
      <c r="P634" s="18"/>
      <c r="Q634" s="18"/>
      <c r="R634" s="18"/>
      <c r="S634" s="19"/>
      <c r="T634" s="19"/>
      <c r="U634" s="369"/>
      <c r="V634" s="24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20.25" customHeight="1" x14ac:dyDescent="0.3">
      <c r="A635" s="35">
        <v>616</v>
      </c>
      <c r="B635" s="35">
        <v>81</v>
      </c>
      <c r="C635" s="36" t="s">
        <v>3738</v>
      </c>
      <c r="D635" s="36" t="s">
        <v>3739</v>
      </c>
      <c r="E635" s="36" t="s">
        <v>3740</v>
      </c>
      <c r="F635" s="37">
        <v>90202453567</v>
      </c>
      <c r="G635" s="61" t="s">
        <v>3741</v>
      </c>
      <c r="H635" s="104" t="s">
        <v>3742</v>
      </c>
      <c r="I635" s="36" t="s">
        <v>263</v>
      </c>
      <c r="J635" s="36" t="s">
        <v>264</v>
      </c>
      <c r="K635" s="39"/>
      <c r="L635" s="40" t="s">
        <v>436</v>
      </c>
      <c r="M635" s="53" t="s">
        <v>3743</v>
      </c>
      <c r="N635" s="156"/>
      <c r="O635" s="53"/>
      <c r="P635" s="18"/>
      <c r="Q635" s="18"/>
      <c r="R635" s="18"/>
      <c r="S635" s="19"/>
      <c r="T635" s="19"/>
      <c r="U635" s="369"/>
      <c r="V635" s="24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20.25" customHeight="1" x14ac:dyDescent="0.3">
      <c r="A636" s="35">
        <v>617</v>
      </c>
      <c r="B636" s="35">
        <v>82</v>
      </c>
      <c r="C636" s="36" t="s">
        <v>3744</v>
      </c>
      <c r="D636" s="36" t="s">
        <v>3745</v>
      </c>
      <c r="E636" s="36" t="s">
        <v>3407</v>
      </c>
      <c r="F636" s="37">
        <v>53883553543</v>
      </c>
      <c r="G636" s="61" t="s">
        <v>3746</v>
      </c>
      <c r="H636" s="104" t="s">
        <v>3747</v>
      </c>
      <c r="I636" s="36" t="s">
        <v>286</v>
      </c>
      <c r="J636" s="36" t="s">
        <v>904</v>
      </c>
      <c r="K636" s="39"/>
      <c r="L636" s="40"/>
      <c r="M636" s="53" t="s">
        <v>3748</v>
      </c>
      <c r="N636" s="156"/>
      <c r="O636" s="53"/>
      <c r="P636" s="18"/>
      <c r="Q636" s="18"/>
      <c r="R636" s="18"/>
      <c r="S636" s="19"/>
      <c r="T636" s="19"/>
      <c r="U636" s="369"/>
      <c r="V636" s="24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20.25" customHeight="1" x14ac:dyDescent="0.3">
      <c r="A637" s="35">
        <v>618</v>
      </c>
      <c r="B637" s="35">
        <v>83</v>
      </c>
      <c r="C637" s="36" t="s">
        <v>3749</v>
      </c>
      <c r="D637" s="36" t="s">
        <v>3750</v>
      </c>
      <c r="E637" s="36" t="s">
        <v>3407</v>
      </c>
      <c r="F637" s="37">
        <v>10013928386</v>
      </c>
      <c r="G637" s="242" t="s">
        <v>3751</v>
      </c>
      <c r="H637" s="70" t="s">
        <v>3752</v>
      </c>
      <c r="I637" s="36" t="s">
        <v>60</v>
      </c>
      <c r="J637" s="36" t="s">
        <v>3753</v>
      </c>
      <c r="K637" s="39">
        <v>5</v>
      </c>
      <c r="L637" s="40" t="s">
        <v>3754</v>
      </c>
      <c r="M637" s="36" t="s">
        <v>3755</v>
      </c>
      <c r="N637" s="100"/>
      <c r="O637" s="299"/>
      <c r="P637" s="18"/>
      <c r="Q637" s="18"/>
      <c r="R637" s="18"/>
      <c r="S637" s="19"/>
      <c r="T637" s="19"/>
      <c r="U637" s="369"/>
      <c r="V637" s="24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20.25" customHeight="1" x14ac:dyDescent="0.3">
      <c r="A638" s="35">
        <v>619</v>
      </c>
      <c r="B638" s="35">
        <v>84</v>
      </c>
      <c r="C638" s="36" t="s">
        <v>3756</v>
      </c>
      <c r="D638" s="36" t="s">
        <v>3757</v>
      </c>
      <c r="E638" s="36" t="s">
        <v>3758</v>
      </c>
      <c r="F638" s="37">
        <v>21849020416</v>
      </c>
      <c r="G638" s="36" t="s">
        <v>3759</v>
      </c>
      <c r="H638" s="66" t="s">
        <v>5105</v>
      </c>
      <c r="I638" s="36" t="s">
        <v>145</v>
      </c>
      <c r="J638" s="36" t="s">
        <v>834</v>
      </c>
      <c r="K638" s="39">
        <v>7</v>
      </c>
      <c r="L638" s="40" t="s">
        <v>3760</v>
      </c>
      <c r="M638" s="269" t="s">
        <v>3761</v>
      </c>
      <c r="N638" s="317"/>
      <c r="O638" s="130"/>
      <c r="P638" s="18"/>
      <c r="Q638" s="18"/>
      <c r="R638" s="18"/>
      <c r="S638" s="19"/>
      <c r="T638" s="19"/>
      <c r="U638" s="369"/>
      <c r="V638" s="24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20.25" customHeight="1" x14ac:dyDescent="0.3">
      <c r="A639" s="35">
        <v>620</v>
      </c>
      <c r="B639" s="35">
        <v>85</v>
      </c>
      <c r="C639" s="36" t="s">
        <v>3762</v>
      </c>
      <c r="D639" s="36" t="s">
        <v>3763</v>
      </c>
      <c r="E639" s="36" t="s">
        <v>3764</v>
      </c>
      <c r="F639" s="37">
        <v>21967469683</v>
      </c>
      <c r="G639" s="36" t="s">
        <v>3765</v>
      </c>
      <c r="H639" s="38" t="s">
        <v>5106</v>
      </c>
      <c r="I639" s="36" t="s">
        <v>376</v>
      </c>
      <c r="J639" s="36" t="s">
        <v>1273</v>
      </c>
      <c r="K639" s="39">
        <v>4</v>
      </c>
      <c r="L639" s="40" t="s">
        <v>3766</v>
      </c>
      <c r="M639" s="269" t="s">
        <v>3767</v>
      </c>
      <c r="N639" s="253"/>
      <c r="O639" s="128"/>
      <c r="P639" s="18"/>
      <c r="Q639" s="18"/>
      <c r="R639" s="18"/>
      <c r="S639" s="19"/>
      <c r="T639" s="19"/>
      <c r="U639" s="369"/>
      <c r="V639" s="24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20.25" customHeight="1" x14ac:dyDescent="0.3">
      <c r="A640" s="35">
        <v>621</v>
      </c>
      <c r="B640" s="35">
        <v>86</v>
      </c>
      <c r="C640" s="36" t="s">
        <v>3768</v>
      </c>
      <c r="D640" s="36" t="s">
        <v>3769</v>
      </c>
      <c r="E640" s="36" t="s">
        <v>3770</v>
      </c>
      <c r="F640" s="37">
        <v>72476891879</v>
      </c>
      <c r="G640" s="36" t="s">
        <v>3771</v>
      </c>
      <c r="H640" s="38" t="s">
        <v>5107</v>
      </c>
      <c r="I640" s="36" t="s">
        <v>125</v>
      </c>
      <c r="J640" s="36" t="s">
        <v>868</v>
      </c>
      <c r="K640" s="39">
        <v>4</v>
      </c>
      <c r="L640" s="40" t="s">
        <v>3772</v>
      </c>
      <c r="M640" s="269"/>
      <c r="N640" s="317"/>
      <c r="O640" s="130"/>
      <c r="P640" s="60"/>
      <c r="Q640" s="18"/>
      <c r="R640" s="49"/>
      <c r="S640" s="19"/>
      <c r="T640" s="19"/>
      <c r="U640" s="369"/>
      <c r="V640" s="2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</row>
    <row r="641" spans="1:40" ht="20.25" customHeight="1" x14ac:dyDescent="0.3">
      <c r="A641" s="35">
        <v>622</v>
      </c>
      <c r="B641" s="35">
        <v>87</v>
      </c>
      <c r="C641" s="36" t="s">
        <v>3773</v>
      </c>
      <c r="D641" s="36" t="s">
        <v>3774</v>
      </c>
      <c r="E641" s="36" t="s">
        <v>3775</v>
      </c>
      <c r="F641" s="37">
        <v>38240201838</v>
      </c>
      <c r="G641" s="36" t="s">
        <v>3776</v>
      </c>
      <c r="H641" s="38" t="s">
        <v>5108</v>
      </c>
      <c r="I641" s="36" t="s">
        <v>125</v>
      </c>
      <c r="J641" s="36" t="s">
        <v>126</v>
      </c>
      <c r="K641" s="39">
        <v>4</v>
      </c>
      <c r="L641" s="40" t="s">
        <v>3777</v>
      </c>
      <c r="M641" s="269" t="s">
        <v>3778</v>
      </c>
      <c r="N641" s="253"/>
      <c r="O641" s="130"/>
      <c r="P641" s="93"/>
      <c r="Q641" s="18"/>
      <c r="R641" s="18"/>
      <c r="S641" s="19"/>
      <c r="T641" s="19"/>
      <c r="U641" s="369"/>
      <c r="V641" s="24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20.25" customHeight="1" x14ac:dyDescent="0.3">
      <c r="A642" s="35">
        <v>623</v>
      </c>
      <c r="B642" s="35">
        <v>88</v>
      </c>
      <c r="C642" s="36" t="s">
        <v>3779</v>
      </c>
      <c r="D642" s="36" t="s">
        <v>581</v>
      </c>
      <c r="E642" s="36" t="s">
        <v>3780</v>
      </c>
      <c r="F642" s="48" t="s">
        <v>3781</v>
      </c>
      <c r="G642" s="36" t="s">
        <v>3782</v>
      </c>
      <c r="H642" s="38" t="s">
        <v>5109</v>
      </c>
      <c r="I642" s="36" t="s">
        <v>168</v>
      </c>
      <c r="J642" s="36" t="s">
        <v>598</v>
      </c>
      <c r="K642" s="39"/>
      <c r="L642" s="40" t="s">
        <v>814</v>
      </c>
      <c r="M642" s="269" t="s">
        <v>3783</v>
      </c>
      <c r="N642" s="253"/>
      <c r="O642" s="130"/>
      <c r="P642" s="93"/>
      <c r="Q642" s="18"/>
      <c r="R642" s="18"/>
      <c r="S642" s="19"/>
      <c r="T642" s="19"/>
      <c r="U642" s="369"/>
      <c r="V642" s="24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20.25" customHeight="1" x14ac:dyDescent="0.3">
      <c r="A643" s="35">
        <v>624</v>
      </c>
      <c r="B643" s="35">
        <v>89</v>
      </c>
      <c r="C643" s="36" t="s">
        <v>3784</v>
      </c>
      <c r="D643" s="36" t="s">
        <v>3785</v>
      </c>
      <c r="E643" s="36" t="s">
        <v>3786</v>
      </c>
      <c r="F643" s="37">
        <v>17637939161</v>
      </c>
      <c r="G643" s="36" t="s">
        <v>3787</v>
      </c>
      <c r="H643" s="66" t="s">
        <v>5110</v>
      </c>
      <c r="I643" s="36" t="s">
        <v>293</v>
      </c>
      <c r="J643" s="36" t="s">
        <v>119</v>
      </c>
      <c r="K643" s="39">
        <v>3</v>
      </c>
      <c r="L643" s="40" t="s">
        <v>18</v>
      </c>
      <c r="M643" s="269" t="s">
        <v>3788</v>
      </c>
      <c r="N643" s="314"/>
      <c r="O643" s="327"/>
      <c r="P643" s="18"/>
      <c r="Q643" s="18"/>
      <c r="R643" s="18"/>
      <c r="S643" s="19"/>
      <c r="T643" s="19"/>
      <c r="U643" s="369"/>
      <c r="V643" s="24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20.25" customHeight="1" x14ac:dyDescent="0.3">
      <c r="A644" s="35">
        <v>625</v>
      </c>
      <c r="B644" s="35">
        <v>90</v>
      </c>
      <c r="C644" s="36" t="s">
        <v>3789</v>
      </c>
      <c r="D644" s="36" t="s">
        <v>3790</v>
      </c>
      <c r="E644" s="36" t="s">
        <v>3791</v>
      </c>
      <c r="F644" s="57" t="s">
        <v>3792</v>
      </c>
      <c r="G644" s="36" t="s">
        <v>3793</v>
      </c>
      <c r="H644" s="103" t="s">
        <v>3794</v>
      </c>
      <c r="I644" s="36" t="s">
        <v>263</v>
      </c>
      <c r="J644" s="36" t="s">
        <v>1922</v>
      </c>
      <c r="K644" s="39">
        <v>6</v>
      </c>
      <c r="L644" s="40" t="s">
        <v>436</v>
      </c>
      <c r="M644" s="311" t="s">
        <v>3795</v>
      </c>
      <c r="N644" s="117"/>
      <c r="O644" s="328"/>
      <c r="P644" s="18"/>
      <c r="Q644" s="18"/>
      <c r="R644" s="60"/>
      <c r="S644" s="19"/>
      <c r="T644" s="19"/>
      <c r="U644" s="369"/>
      <c r="V644" s="24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20.25" customHeight="1" x14ac:dyDescent="0.3">
      <c r="A645" s="35">
        <v>626</v>
      </c>
      <c r="B645" s="35">
        <v>91</v>
      </c>
      <c r="C645" s="36" t="s">
        <v>3796</v>
      </c>
      <c r="D645" s="36" t="s">
        <v>3797</v>
      </c>
      <c r="E645" s="36" t="s">
        <v>3798</v>
      </c>
      <c r="F645" s="37">
        <v>64625658569</v>
      </c>
      <c r="G645" s="36" t="s">
        <v>3799</v>
      </c>
      <c r="H645" s="66" t="s">
        <v>5111</v>
      </c>
      <c r="I645" s="36" t="s">
        <v>188</v>
      </c>
      <c r="J645" s="36" t="s">
        <v>119</v>
      </c>
      <c r="K645" s="39">
        <v>3</v>
      </c>
      <c r="L645" s="40" t="s">
        <v>1041</v>
      </c>
      <c r="M645" s="311" t="s">
        <v>3800</v>
      </c>
      <c r="N645" s="253"/>
      <c r="O645" s="128"/>
      <c r="P645" s="18"/>
      <c r="Q645" s="18"/>
      <c r="R645" s="49"/>
      <c r="S645" s="19"/>
      <c r="T645" s="19"/>
      <c r="U645" s="369"/>
      <c r="V645" s="24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20.25" customHeight="1" x14ac:dyDescent="0.3">
      <c r="A646" s="35">
        <v>627</v>
      </c>
      <c r="B646" s="35">
        <v>92</v>
      </c>
      <c r="C646" s="36" t="s">
        <v>3801</v>
      </c>
      <c r="D646" s="36" t="s">
        <v>3802</v>
      </c>
      <c r="E646" s="36" t="s">
        <v>3803</v>
      </c>
      <c r="F646" s="37">
        <v>87834332400</v>
      </c>
      <c r="G646" s="36" t="s">
        <v>3804</v>
      </c>
      <c r="H646" s="329" t="s">
        <v>3805</v>
      </c>
      <c r="I646" s="73" t="s">
        <v>69</v>
      </c>
      <c r="J646" s="162" t="s">
        <v>70</v>
      </c>
      <c r="K646" s="39">
        <v>5</v>
      </c>
      <c r="L646" s="40" t="s">
        <v>3806</v>
      </c>
      <c r="M646" s="53" t="s">
        <v>3807</v>
      </c>
      <c r="N646" s="156"/>
      <c r="O646" s="187"/>
      <c r="P646" s="18"/>
      <c r="Q646" s="18"/>
      <c r="R646" s="60"/>
      <c r="S646" s="19"/>
      <c r="T646" s="19"/>
      <c r="U646" s="369"/>
      <c r="V646" s="24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39.75" customHeight="1" x14ac:dyDescent="0.3">
      <c r="A647" s="107"/>
      <c r="B647" s="35"/>
      <c r="C647" s="377" t="s">
        <v>3808</v>
      </c>
      <c r="D647" s="37"/>
      <c r="E647" s="37"/>
      <c r="F647" s="37"/>
      <c r="G647" s="37"/>
      <c r="H647" s="223"/>
      <c r="I647" s="16"/>
      <c r="J647" s="13"/>
      <c r="K647" s="39"/>
      <c r="L647" s="14"/>
      <c r="M647" s="37"/>
      <c r="N647" s="194"/>
      <c r="O647" s="195"/>
      <c r="P647" s="18"/>
      <c r="Q647" s="18"/>
      <c r="R647" s="18"/>
      <c r="S647" s="19"/>
      <c r="T647" s="19"/>
      <c r="U647" s="369"/>
      <c r="V647" s="24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9.5" customHeight="1" x14ac:dyDescent="0.3">
      <c r="A648" s="35">
        <v>628</v>
      </c>
      <c r="B648" s="35">
        <v>1</v>
      </c>
      <c r="C648" s="367" t="s">
        <v>3809</v>
      </c>
      <c r="D648" s="36" t="s">
        <v>3810</v>
      </c>
      <c r="E648" s="36" t="s">
        <v>3811</v>
      </c>
      <c r="F648" s="37">
        <v>27267656235</v>
      </c>
      <c r="G648" s="36" t="s">
        <v>3812</v>
      </c>
      <c r="H648" s="38" t="s">
        <v>3813</v>
      </c>
      <c r="I648" s="36" t="s">
        <v>168</v>
      </c>
      <c r="J648" s="37"/>
      <c r="K648" s="39">
        <v>6</v>
      </c>
      <c r="L648" s="40" t="s">
        <v>3814</v>
      </c>
      <c r="M648" s="252" t="s">
        <v>3815</v>
      </c>
      <c r="N648" s="253"/>
      <c r="O648" s="92"/>
      <c r="P648" s="18"/>
      <c r="Q648" s="18"/>
      <c r="R648" s="93"/>
      <c r="S648" s="19"/>
      <c r="T648" s="19"/>
      <c r="U648" s="369"/>
      <c r="V648" s="24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20.25" customHeight="1" x14ac:dyDescent="0.3">
      <c r="A649" s="35">
        <v>629</v>
      </c>
      <c r="B649" s="35">
        <v>2</v>
      </c>
      <c r="C649" s="367" t="s">
        <v>3816</v>
      </c>
      <c r="D649" s="36" t="s">
        <v>3817</v>
      </c>
      <c r="E649" s="36" t="s">
        <v>3818</v>
      </c>
      <c r="F649" s="37">
        <v>44343207867</v>
      </c>
      <c r="G649" s="36" t="s">
        <v>3819</v>
      </c>
      <c r="H649" s="78" t="s">
        <v>3820</v>
      </c>
      <c r="I649" s="36" t="s">
        <v>60</v>
      </c>
      <c r="J649" s="37" t="s">
        <v>97</v>
      </c>
      <c r="K649" s="39">
        <v>7</v>
      </c>
      <c r="L649" s="40" t="s">
        <v>2330</v>
      </c>
      <c r="M649" s="61" t="s">
        <v>3821</v>
      </c>
      <c r="N649" s="156"/>
      <c r="O649" s="92"/>
      <c r="P649" s="18"/>
      <c r="Q649" s="18"/>
      <c r="R649" s="18"/>
      <c r="S649" s="19"/>
      <c r="T649" s="19"/>
      <c r="U649" s="369"/>
      <c r="V649" s="24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20.25" customHeight="1" x14ac:dyDescent="0.3">
      <c r="A650" s="35">
        <v>630</v>
      </c>
      <c r="B650" s="35">
        <v>3</v>
      </c>
      <c r="C650" s="367" t="s">
        <v>3822</v>
      </c>
      <c r="D650" s="36" t="s">
        <v>3823</v>
      </c>
      <c r="E650" s="36" t="s">
        <v>3824</v>
      </c>
      <c r="F650" s="37">
        <v>82090031065</v>
      </c>
      <c r="G650" s="36" t="s">
        <v>3825</v>
      </c>
      <c r="H650" s="330" t="s">
        <v>3826</v>
      </c>
      <c r="I650" s="36" t="s">
        <v>34</v>
      </c>
      <c r="J650" s="37" t="s">
        <v>399</v>
      </c>
      <c r="K650" s="39">
        <v>5</v>
      </c>
      <c r="L650" s="40" t="s">
        <v>36</v>
      </c>
      <c r="M650" s="61" t="s">
        <v>3827</v>
      </c>
      <c r="N650" s="156"/>
      <c r="O650" s="92"/>
      <c r="P650" s="18"/>
      <c r="Q650" s="18"/>
      <c r="R650" s="18"/>
      <c r="S650" s="19"/>
      <c r="T650" s="19"/>
      <c r="U650" s="369"/>
      <c r="V650" s="24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20.25" customHeight="1" x14ac:dyDescent="0.3">
      <c r="A651" s="35">
        <v>631</v>
      </c>
      <c r="B651" s="35">
        <v>4</v>
      </c>
      <c r="C651" s="367" t="s">
        <v>3828</v>
      </c>
      <c r="D651" s="36" t="s">
        <v>3829</v>
      </c>
      <c r="E651" s="36" t="s">
        <v>3830</v>
      </c>
      <c r="F651" s="37">
        <v>27648687825</v>
      </c>
      <c r="G651" s="36" t="s">
        <v>3831</v>
      </c>
      <c r="H651" s="38" t="s">
        <v>5112</v>
      </c>
      <c r="I651" s="36" t="s">
        <v>255</v>
      </c>
      <c r="J651" s="37"/>
      <c r="K651" s="39">
        <v>3</v>
      </c>
      <c r="L651" s="40" t="s">
        <v>18</v>
      </c>
      <c r="M651" s="36" t="s">
        <v>3832</v>
      </c>
      <c r="N651" s="100"/>
      <c r="O651" s="92"/>
      <c r="P651" s="18"/>
      <c r="Q651" s="18"/>
      <c r="R651" s="18"/>
      <c r="S651" s="19"/>
      <c r="T651" s="19"/>
      <c r="U651" s="369"/>
      <c r="V651" s="24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20.25" customHeight="1" x14ac:dyDescent="0.3">
      <c r="A652" s="35">
        <v>632</v>
      </c>
      <c r="B652" s="35">
        <v>5</v>
      </c>
      <c r="C652" s="367" t="s">
        <v>3307</v>
      </c>
      <c r="D652" s="36" t="s">
        <v>3833</v>
      </c>
      <c r="E652" s="36" t="s">
        <v>3834</v>
      </c>
      <c r="F652" s="37">
        <v>25253841250</v>
      </c>
      <c r="G652" s="36" t="s">
        <v>3835</v>
      </c>
      <c r="H652" s="38" t="s">
        <v>3836</v>
      </c>
      <c r="I652" s="36" t="s">
        <v>25</v>
      </c>
      <c r="J652" s="37" t="s">
        <v>2076</v>
      </c>
      <c r="K652" s="39"/>
      <c r="L652" s="40" t="s">
        <v>3837</v>
      </c>
      <c r="M652" s="36"/>
      <c r="N652" s="317"/>
      <c r="O652" s="126"/>
      <c r="P652" s="18"/>
      <c r="Q652" s="18"/>
      <c r="R652" s="18"/>
      <c r="S652" s="19"/>
      <c r="T652" s="19"/>
      <c r="U652" s="369"/>
      <c r="V652" s="2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</row>
    <row r="653" spans="1:40" ht="20.25" customHeight="1" x14ac:dyDescent="0.3">
      <c r="A653" s="35">
        <v>633</v>
      </c>
      <c r="B653" s="35">
        <v>6</v>
      </c>
      <c r="C653" s="367" t="s">
        <v>3838</v>
      </c>
      <c r="D653" s="36" t="s">
        <v>1832</v>
      </c>
      <c r="E653" s="36" t="s">
        <v>3839</v>
      </c>
      <c r="F653" s="37">
        <v>88890785871</v>
      </c>
      <c r="G653" s="36" t="s">
        <v>3840</v>
      </c>
      <c r="H653" s="38" t="str">
        <f>HYPERLINK("mailto:ured@os-centar-pu.skole.hr","ured@os-centar-pu.skole.hr")</f>
        <v>ured@os-centar-pu.skole.hr</v>
      </c>
      <c r="I653" s="36" t="s">
        <v>125</v>
      </c>
      <c r="J653" s="36" t="s">
        <v>126</v>
      </c>
      <c r="K653" s="39"/>
      <c r="L653" s="40" t="s">
        <v>3841</v>
      </c>
      <c r="M653" s="36" t="s">
        <v>3842</v>
      </c>
      <c r="N653" s="91"/>
      <c r="O653" s="92"/>
      <c r="P653" s="18"/>
      <c r="Q653" s="18"/>
      <c r="R653" s="93"/>
      <c r="S653" s="19"/>
      <c r="T653" s="19"/>
      <c r="U653" s="369"/>
      <c r="V653" s="24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20.25" customHeight="1" x14ac:dyDescent="0.3">
      <c r="A654" s="35">
        <v>634</v>
      </c>
      <c r="B654" s="35">
        <v>7</v>
      </c>
      <c r="C654" s="367" t="s">
        <v>2412</v>
      </c>
      <c r="D654" s="36" t="s">
        <v>3843</v>
      </c>
      <c r="E654" s="36" t="s">
        <v>3844</v>
      </c>
      <c r="F654" s="37">
        <v>70312178512</v>
      </c>
      <c r="G654" s="36" t="s">
        <v>3845</v>
      </c>
      <c r="H654" s="46" t="s">
        <v>3846</v>
      </c>
      <c r="I654" s="36" t="s">
        <v>87</v>
      </c>
      <c r="J654" s="36" t="s">
        <v>88</v>
      </c>
      <c r="K654" s="39">
        <v>3</v>
      </c>
      <c r="L654" s="40" t="s">
        <v>2343</v>
      </c>
      <c r="M654" s="36" t="s">
        <v>3847</v>
      </c>
      <c r="N654" s="100"/>
      <c r="O654" s="61"/>
      <c r="P654" s="18"/>
      <c r="Q654" s="18"/>
      <c r="R654" s="93"/>
      <c r="S654" s="19"/>
      <c r="T654" s="19"/>
      <c r="U654" s="369"/>
      <c r="V654" s="24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20.25" customHeight="1" x14ac:dyDescent="0.3">
      <c r="A655" s="35">
        <v>635</v>
      </c>
      <c r="B655" s="35">
        <v>8</v>
      </c>
      <c r="C655" s="367" t="s">
        <v>3848</v>
      </c>
      <c r="D655" s="36" t="s">
        <v>3849</v>
      </c>
      <c r="E655" s="36" t="s">
        <v>3850</v>
      </c>
      <c r="F655" s="37">
        <v>14267928873</v>
      </c>
      <c r="G655" s="36" t="s">
        <v>3851</v>
      </c>
      <c r="H655" s="38" t="s">
        <v>5113</v>
      </c>
      <c r="I655" s="36" t="s">
        <v>103</v>
      </c>
      <c r="J655" s="36" t="s">
        <v>104</v>
      </c>
      <c r="K655" s="39">
        <v>7</v>
      </c>
      <c r="L655" s="40" t="s">
        <v>105</v>
      </c>
      <c r="M655" s="36" t="s">
        <v>3852</v>
      </c>
      <c r="N655" s="91"/>
      <c r="O655" s="252"/>
      <c r="P655" s="18"/>
      <c r="Q655" s="18"/>
      <c r="R655" s="93"/>
      <c r="S655" s="19"/>
      <c r="T655" s="19"/>
      <c r="U655" s="369"/>
      <c r="V655" s="24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20.25" customHeight="1" x14ac:dyDescent="0.3">
      <c r="A656" s="35">
        <v>636</v>
      </c>
      <c r="B656" s="35">
        <v>9</v>
      </c>
      <c r="C656" s="367" t="s">
        <v>3853</v>
      </c>
      <c r="D656" s="36" t="s">
        <v>3854</v>
      </c>
      <c r="E656" s="36" t="s">
        <v>3855</v>
      </c>
      <c r="F656" s="37">
        <v>98035155454</v>
      </c>
      <c r="G656" s="36" t="s">
        <v>3856</v>
      </c>
      <c r="H656" s="46" t="s">
        <v>3857</v>
      </c>
      <c r="I656" s="36" t="s">
        <v>286</v>
      </c>
      <c r="J656" s="36" t="s">
        <v>287</v>
      </c>
      <c r="K656" s="39"/>
      <c r="L656" s="40" t="s">
        <v>36</v>
      </c>
      <c r="M656" s="61"/>
      <c r="N656" s="156"/>
      <c r="O656" s="148"/>
      <c r="P656" s="18"/>
      <c r="Q656" s="18"/>
      <c r="R656" s="93"/>
      <c r="S656" s="19"/>
      <c r="T656" s="19"/>
      <c r="U656" s="369"/>
      <c r="V656" s="24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20.25" customHeight="1" x14ac:dyDescent="0.3">
      <c r="A657" s="35">
        <v>637</v>
      </c>
      <c r="B657" s="35">
        <v>10</v>
      </c>
      <c r="C657" s="36" t="s">
        <v>3858</v>
      </c>
      <c r="D657" s="36" t="s">
        <v>3859</v>
      </c>
      <c r="E657" s="36" t="s">
        <v>3860</v>
      </c>
      <c r="F657" s="37">
        <v>19269600880</v>
      </c>
      <c r="G657" s="36" t="s">
        <v>3861</v>
      </c>
      <c r="H657" s="66" t="s">
        <v>5114</v>
      </c>
      <c r="I657" s="36" t="s">
        <v>3862</v>
      </c>
      <c r="J657" s="36" t="s">
        <v>1180</v>
      </c>
      <c r="K657" s="39">
        <v>3</v>
      </c>
      <c r="L657" s="40" t="s">
        <v>18</v>
      </c>
      <c r="M657" s="252" t="s">
        <v>3863</v>
      </c>
      <c r="N657" s="253"/>
      <c r="O657" s="92"/>
      <c r="P657" s="18"/>
      <c r="Q657" s="18"/>
      <c r="R657" s="18"/>
      <c r="S657" s="19"/>
      <c r="T657" s="19"/>
      <c r="U657" s="369"/>
      <c r="V657" s="24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20.25" customHeight="1" x14ac:dyDescent="0.3">
      <c r="A658" s="35">
        <v>638</v>
      </c>
      <c r="B658" s="35">
        <v>11</v>
      </c>
      <c r="C658" s="36" t="s">
        <v>3864</v>
      </c>
      <c r="D658" s="36" t="s">
        <v>3865</v>
      </c>
      <c r="E658" s="36" t="s">
        <v>3866</v>
      </c>
      <c r="F658" s="37">
        <v>66563582219</v>
      </c>
      <c r="G658" s="36" t="s">
        <v>3867</v>
      </c>
      <c r="H658" s="70" t="s">
        <v>3868</v>
      </c>
      <c r="I658" s="36" t="s">
        <v>2438</v>
      </c>
      <c r="J658" s="36" t="s">
        <v>3869</v>
      </c>
      <c r="K658" s="39">
        <v>4</v>
      </c>
      <c r="L658" s="40" t="s">
        <v>3870</v>
      </c>
      <c r="M658" s="36" t="s">
        <v>3871</v>
      </c>
      <c r="N658" s="91"/>
      <c r="O658" s="92"/>
      <c r="P658" s="18"/>
      <c r="Q658" s="18"/>
      <c r="R658" s="60"/>
      <c r="S658" s="19"/>
      <c r="T658" s="19"/>
      <c r="U658" s="369"/>
      <c r="V658" s="24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20.25" customHeight="1" x14ac:dyDescent="0.3">
      <c r="A659" s="35">
        <v>639</v>
      </c>
      <c r="B659" s="35">
        <v>12</v>
      </c>
      <c r="C659" s="36" t="s">
        <v>3872</v>
      </c>
      <c r="D659" s="36" t="s">
        <v>3873</v>
      </c>
      <c r="E659" s="36" t="s">
        <v>3874</v>
      </c>
      <c r="F659" s="37">
        <v>47059499324</v>
      </c>
      <c r="G659" s="36" t="s">
        <v>3875</v>
      </c>
      <c r="H659" s="66" t="s">
        <v>5115</v>
      </c>
      <c r="I659" s="36" t="s">
        <v>125</v>
      </c>
      <c r="J659" s="36" t="s">
        <v>887</v>
      </c>
      <c r="K659" s="39">
        <v>6</v>
      </c>
      <c r="L659" s="40" t="s">
        <v>105</v>
      </c>
      <c r="M659" s="252" t="s">
        <v>3876</v>
      </c>
      <c r="N659" s="253"/>
      <c r="O659" s="252"/>
      <c r="P659" s="18"/>
      <c r="Q659" s="18"/>
      <c r="R659" s="49"/>
      <c r="S659" s="19"/>
      <c r="T659" s="19"/>
      <c r="U659" s="369"/>
      <c r="V659" s="24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20.25" customHeight="1" x14ac:dyDescent="0.3">
      <c r="A660" s="35">
        <v>640</v>
      </c>
      <c r="B660" s="35">
        <v>13</v>
      </c>
      <c r="C660" s="36" t="s">
        <v>3877</v>
      </c>
      <c r="D660" s="36" t="s">
        <v>3878</v>
      </c>
      <c r="E660" s="36" t="s">
        <v>3879</v>
      </c>
      <c r="F660" s="224">
        <v>69922596943</v>
      </c>
      <c r="G660" s="331" t="s">
        <v>3880</v>
      </c>
      <c r="H660" s="173" t="s">
        <v>3881</v>
      </c>
      <c r="I660" s="36" t="s">
        <v>60</v>
      </c>
      <c r="J660" s="36" t="s">
        <v>3882</v>
      </c>
      <c r="K660" s="39">
        <v>5</v>
      </c>
      <c r="L660" s="40" t="s">
        <v>62</v>
      </c>
      <c r="M660" s="61" t="s">
        <v>3883</v>
      </c>
      <c r="N660" s="156"/>
      <c r="O660" s="61"/>
      <c r="P660" s="18"/>
      <c r="Q660" s="18"/>
      <c r="R660" s="60"/>
      <c r="S660" s="19"/>
      <c r="T660" s="19"/>
      <c r="U660" s="369"/>
      <c r="V660" s="24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20.25" customHeight="1" x14ac:dyDescent="0.3">
      <c r="A661" s="35">
        <v>641</v>
      </c>
      <c r="B661" s="35">
        <v>14</v>
      </c>
      <c r="C661" s="36" t="s">
        <v>3884</v>
      </c>
      <c r="D661" s="36" t="s">
        <v>3885</v>
      </c>
      <c r="E661" s="36" t="s">
        <v>3886</v>
      </c>
      <c r="F661" s="154">
        <v>11188537984</v>
      </c>
      <c r="G661" s="61" t="s">
        <v>3887</v>
      </c>
      <c r="H661" s="70" t="s">
        <v>3888</v>
      </c>
      <c r="I661" s="36" t="s">
        <v>263</v>
      </c>
      <c r="J661" s="36" t="s">
        <v>2514</v>
      </c>
      <c r="K661" s="39"/>
      <c r="L661" s="40" t="s">
        <v>2330</v>
      </c>
      <c r="M661" s="61" t="s">
        <v>3889</v>
      </c>
      <c r="N661" s="156"/>
      <c r="O661" s="61"/>
      <c r="P661" s="18"/>
      <c r="Q661" s="18"/>
      <c r="R661" s="60"/>
      <c r="S661" s="19"/>
      <c r="T661" s="19"/>
      <c r="U661" s="369"/>
      <c r="V661" s="24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20.25" customHeight="1" x14ac:dyDescent="0.3">
      <c r="A662" s="35">
        <v>642</v>
      </c>
      <c r="B662" s="35">
        <v>15</v>
      </c>
      <c r="C662" s="36" t="s">
        <v>3890</v>
      </c>
      <c r="D662" s="36" t="s">
        <v>3891</v>
      </c>
      <c r="E662" s="36" t="s">
        <v>3892</v>
      </c>
      <c r="F662" s="37">
        <v>49067596635</v>
      </c>
      <c r="G662" s="36" t="s">
        <v>3893</v>
      </c>
      <c r="H662" s="66" t="s">
        <v>5116</v>
      </c>
      <c r="I662" s="36" t="s">
        <v>3894</v>
      </c>
      <c r="J662" s="36" t="s">
        <v>1490</v>
      </c>
      <c r="K662" s="39">
        <v>6</v>
      </c>
      <c r="L662" s="40" t="s">
        <v>18</v>
      </c>
      <c r="M662" s="36" t="s">
        <v>3895</v>
      </c>
      <c r="N662" s="91"/>
      <c r="O662" s="92"/>
      <c r="P662" s="18"/>
      <c r="Q662" s="18"/>
      <c r="R662" s="49"/>
      <c r="S662" s="19"/>
      <c r="T662" s="19"/>
      <c r="U662" s="369"/>
      <c r="V662" s="24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20.25" customHeight="1" x14ac:dyDescent="0.3">
      <c r="A663" s="35">
        <v>643</v>
      </c>
      <c r="B663" s="35">
        <v>16</v>
      </c>
      <c r="C663" s="36" t="s">
        <v>3896</v>
      </c>
      <c r="D663" s="36" t="s">
        <v>3897</v>
      </c>
      <c r="E663" s="36" t="s">
        <v>3898</v>
      </c>
      <c r="F663" s="37">
        <v>48333795659</v>
      </c>
      <c r="G663" s="36" t="s">
        <v>3899</v>
      </c>
      <c r="H663" s="98" t="s">
        <v>3900</v>
      </c>
      <c r="I663" s="36" t="s">
        <v>306</v>
      </c>
      <c r="J663" s="36" t="s">
        <v>3901</v>
      </c>
      <c r="K663" s="39">
        <v>11</v>
      </c>
      <c r="L663" s="40" t="s">
        <v>856</v>
      </c>
      <c r="M663" s="36" t="s">
        <v>3902</v>
      </c>
      <c r="N663" s="102"/>
      <c r="O663" s="92"/>
      <c r="P663" s="18"/>
      <c r="Q663" s="18"/>
      <c r="R663" s="60"/>
      <c r="S663" s="19"/>
      <c r="T663" s="19"/>
      <c r="U663" s="369"/>
      <c r="V663" s="24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20.25" customHeight="1" x14ac:dyDescent="0.3">
      <c r="A664" s="35">
        <v>644</v>
      </c>
      <c r="B664" s="35">
        <v>17</v>
      </c>
      <c r="C664" s="36" t="s">
        <v>3903</v>
      </c>
      <c r="D664" s="36" t="s">
        <v>3904</v>
      </c>
      <c r="E664" s="36" t="s">
        <v>3905</v>
      </c>
      <c r="F664" s="37">
        <v>76876440716</v>
      </c>
      <c r="G664" s="36" t="s">
        <v>3906</v>
      </c>
      <c r="H664" s="98" t="s">
        <v>3907</v>
      </c>
      <c r="I664" s="36" t="s">
        <v>263</v>
      </c>
      <c r="J664" s="36" t="s">
        <v>769</v>
      </c>
      <c r="K664" s="39">
        <v>4</v>
      </c>
      <c r="L664" s="40" t="s">
        <v>36</v>
      </c>
      <c r="M664" s="36" t="s">
        <v>3908</v>
      </c>
      <c r="N664" s="102"/>
      <c r="O664" s="92"/>
      <c r="P664" s="18"/>
      <c r="Q664" s="18"/>
      <c r="R664" s="60"/>
      <c r="S664" s="19"/>
      <c r="T664" s="19"/>
      <c r="U664" s="369"/>
      <c r="V664" s="24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20.25" customHeight="1" x14ac:dyDescent="0.3">
      <c r="A665" s="35">
        <v>645</v>
      </c>
      <c r="B665" s="35">
        <v>18</v>
      </c>
      <c r="C665" s="36" t="s">
        <v>3909</v>
      </c>
      <c r="D665" s="36" t="s">
        <v>3910</v>
      </c>
      <c r="E665" s="36" t="s">
        <v>3911</v>
      </c>
      <c r="F665" s="37">
        <v>48579920776</v>
      </c>
      <c r="G665" s="36" t="s">
        <v>3912</v>
      </c>
      <c r="H665" s="38" t="str">
        <f>HYPERLINK("mailto:ured@ss-mbalote-porec.skole.hr","ured@ss-mbalote-porec.skole.hr")</f>
        <v>ured@ss-mbalote-porec.skole.hr</v>
      </c>
      <c r="I665" s="36" t="s">
        <v>315</v>
      </c>
      <c r="J665" s="36" t="s">
        <v>119</v>
      </c>
      <c r="K665" s="39">
        <v>3</v>
      </c>
      <c r="L665" s="332" t="s">
        <v>154</v>
      </c>
      <c r="M665" s="72" t="s">
        <v>3913</v>
      </c>
      <c r="N665" s="333"/>
      <c r="O665" s="299"/>
      <c r="P665" s="93"/>
      <c r="Q665" s="18"/>
      <c r="R665" s="49"/>
      <c r="S665" s="19"/>
      <c r="T665" s="19"/>
      <c r="U665" s="369"/>
      <c r="V665" s="2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</row>
    <row r="666" spans="1:40" ht="20.25" customHeight="1" x14ac:dyDescent="0.3">
      <c r="A666" s="35">
        <v>646</v>
      </c>
      <c r="B666" s="35">
        <v>19</v>
      </c>
      <c r="C666" s="36" t="s">
        <v>3914</v>
      </c>
      <c r="D666" s="36" t="s">
        <v>3915</v>
      </c>
      <c r="E666" s="36" t="s">
        <v>3916</v>
      </c>
      <c r="F666" s="37">
        <v>75498468638</v>
      </c>
      <c r="G666" s="36" t="s">
        <v>3917</v>
      </c>
      <c r="H666" s="46" t="s">
        <v>3918</v>
      </c>
      <c r="I666" s="36" t="s">
        <v>60</v>
      </c>
      <c r="J666" s="36" t="s">
        <v>97</v>
      </c>
      <c r="K666" s="247">
        <v>4</v>
      </c>
      <c r="L666" s="334" t="s">
        <v>62</v>
      </c>
      <c r="M666" s="335" t="s">
        <v>3919</v>
      </c>
      <c r="N666" s="336"/>
      <c r="O666" s="335"/>
      <c r="P666" s="337"/>
      <c r="Q666" s="18"/>
      <c r="R666" s="18"/>
      <c r="S666" s="19"/>
      <c r="T666" s="19"/>
      <c r="U666" s="369"/>
      <c r="V666" s="24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20.25" customHeight="1" x14ac:dyDescent="0.3">
      <c r="A667" s="35">
        <v>647</v>
      </c>
      <c r="B667" s="35">
        <v>20</v>
      </c>
      <c r="C667" s="36" t="s">
        <v>3920</v>
      </c>
      <c r="D667" s="36" t="s">
        <v>3921</v>
      </c>
      <c r="E667" s="36" t="s">
        <v>3922</v>
      </c>
      <c r="F667" s="37">
        <v>96034782118</v>
      </c>
      <c r="G667" s="36" t="s">
        <v>3923</v>
      </c>
      <c r="H667" s="38" t="s">
        <v>5117</v>
      </c>
      <c r="I667" s="36" t="s">
        <v>125</v>
      </c>
      <c r="J667" s="36" t="s">
        <v>695</v>
      </c>
      <c r="K667" s="39">
        <v>5</v>
      </c>
      <c r="L667" s="338" t="s">
        <v>127</v>
      </c>
      <c r="M667" s="83" t="s">
        <v>3924</v>
      </c>
      <c r="N667" s="254"/>
      <c r="O667" s="83"/>
      <c r="P667" s="93"/>
      <c r="Q667" s="18"/>
      <c r="R667" s="18"/>
      <c r="S667" s="19"/>
      <c r="T667" s="19"/>
      <c r="U667" s="369"/>
      <c r="V667" s="24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20.25" customHeight="1" x14ac:dyDescent="0.3">
      <c r="A668" s="35">
        <v>648</v>
      </c>
      <c r="B668" s="35">
        <v>21</v>
      </c>
      <c r="C668" s="36" t="s">
        <v>3925</v>
      </c>
      <c r="D668" s="36" t="s">
        <v>3926</v>
      </c>
      <c r="E668" s="36" t="s">
        <v>3927</v>
      </c>
      <c r="F668" s="37">
        <v>25275875455</v>
      </c>
      <c r="G668" s="36" t="s">
        <v>3928</v>
      </c>
      <c r="H668" s="38" t="str">
        <f>HYPERLINK("mailto:ured@os-vidikovac-pu.skole.hr","ured@os-vidikovac-pu.skole.hr")</f>
        <v>ured@os-vidikovac-pu.skole.hr</v>
      </c>
      <c r="I668" s="36" t="s">
        <v>125</v>
      </c>
      <c r="J668" s="36" t="s">
        <v>868</v>
      </c>
      <c r="K668" s="39">
        <v>11</v>
      </c>
      <c r="L668" s="40" t="s">
        <v>3929</v>
      </c>
      <c r="M668" s="252" t="s">
        <v>3930</v>
      </c>
      <c r="N668" s="253"/>
      <c r="O668" s="252"/>
      <c r="P668" s="93"/>
      <c r="Q668" s="18"/>
      <c r="R668" s="18"/>
      <c r="S668" s="19"/>
      <c r="T668" s="19"/>
      <c r="U668" s="369"/>
      <c r="V668" s="24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20.25" customHeight="1" x14ac:dyDescent="0.3">
      <c r="A669" s="35">
        <v>649</v>
      </c>
      <c r="B669" s="35">
        <v>22</v>
      </c>
      <c r="C669" s="36" t="s">
        <v>3931</v>
      </c>
      <c r="D669" s="36" t="s">
        <v>3932</v>
      </c>
      <c r="E669" s="36" t="s">
        <v>3933</v>
      </c>
      <c r="F669" s="37">
        <v>95685921387</v>
      </c>
      <c r="G669" s="36" t="s">
        <v>3934</v>
      </c>
      <c r="H669" s="38" t="str">
        <f>HYPERLINK("mailto:skoo.pula@gmail.com","skoo.pula@gmail.com")</f>
        <v>skoo.pula@gmail.com</v>
      </c>
      <c r="I669" s="36" t="s">
        <v>145</v>
      </c>
      <c r="J669" s="36" t="s">
        <v>427</v>
      </c>
      <c r="K669" s="39">
        <v>6</v>
      </c>
      <c r="L669" s="40" t="s">
        <v>18</v>
      </c>
      <c r="M669" s="252" t="s">
        <v>3935</v>
      </c>
      <c r="N669" s="253"/>
      <c r="O669" s="126"/>
      <c r="P669" s="93"/>
      <c r="Q669" s="18"/>
      <c r="R669" s="49"/>
      <c r="S669" s="19"/>
      <c r="T669" s="19"/>
      <c r="U669" s="369"/>
      <c r="V669" s="24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20.25" customHeight="1" x14ac:dyDescent="0.3">
      <c r="A670" s="35">
        <v>650</v>
      </c>
      <c r="B670" s="35">
        <v>23</v>
      </c>
      <c r="C670" s="36" t="s">
        <v>3936</v>
      </c>
      <c r="D670" s="36" t="s">
        <v>3937</v>
      </c>
      <c r="E670" s="36" t="s">
        <v>3938</v>
      </c>
      <c r="F670" s="37">
        <v>66707369583</v>
      </c>
      <c r="G670" s="36" t="s">
        <v>3939</v>
      </c>
      <c r="H670" s="38" t="str">
        <f>HYPERLINK("mailto:skola-dizajn@pu.t-com.hr","skola-dizajn@pu.t-com.hr")</f>
        <v>skola-dizajn@pu.t-com.hr</v>
      </c>
      <c r="I670" s="36" t="s">
        <v>328</v>
      </c>
      <c r="J670" s="36" t="s">
        <v>329</v>
      </c>
      <c r="K670" s="39">
        <v>5</v>
      </c>
      <c r="L670" s="40" t="s">
        <v>330</v>
      </c>
      <c r="M670" s="73" t="s">
        <v>3940</v>
      </c>
      <c r="N670" s="253"/>
      <c r="O670" s="126"/>
      <c r="P670" s="93"/>
      <c r="Q670" s="18"/>
      <c r="R670" s="93"/>
      <c r="S670" s="19"/>
      <c r="T670" s="19"/>
      <c r="U670" s="369"/>
      <c r="V670" s="24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20.25" customHeight="1" x14ac:dyDescent="0.3">
      <c r="A671" s="35">
        <v>651</v>
      </c>
      <c r="B671" s="35">
        <v>24</v>
      </c>
      <c r="C671" s="36" t="s">
        <v>3941</v>
      </c>
      <c r="D671" s="36" t="s">
        <v>3942</v>
      </c>
      <c r="E671" s="36" t="s">
        <v>3943</v>
      </c>
      <c r="F671" s="37">
        <v>67897223243</v>
      </c>
      <c r="G671" s="36" t="s">
        <v>3944</v>
      </c>
      <c r="H671" s="66" t="s">
        <v>5118</v>
      </c>
      <c r="I671" s="36" t="s">
        <v>2041</v>
      </c>
      <c r="J671" s="36" t="s">
        <v>189</v>
      </c>
      <c r="K671" s="39">
        <v>2</v>
      </c>
      <c r="L671" s="40" t="s">
        <v>18</v>
      </c>
      <c r="M671" s="73" t="s">
        <v>3945</v>
      </c>
      <c r="N671" s="253"/>
      <c r="O671" s="126"/>
      <c r="P671" s="18"/>
      <c r="Q671" s="18"/>
      <c r="R671" s="18"/>
      <c r="S671" s="19"/>
      <c r="T671" s="19"/>
      <c r="U671" s="369"/>
      <c r="V671" s="24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21" customHeight="1" x14ac:dyDescent="0.3">
      <c r="A672" s="35">
        <v>652</v>
      </c>
      <c r="B672" s="35">
        <v>25</v>
      </c>
      <c r="C672" s="36" t="s">
        <v>3946</v>
      </c>
      <c r="D672" s="36" t="s">
        <v>1075</v>
      </c>
      <c r="E672" s="36" t="s">
        <v>3947</v>
      </c>
      <c r="F672" s="37">
        <v>42561610611</v>
      </c>
      <c r="G672" s="36" t="s">
        <v>3948</v>
      </c>
      <c r="H672" s="103" t="s">
        <v>3949</v>
      </c>
      <c r="I672" s="36" t="s">
        <v>168</v>
      </c>
      <c r="J672" s="36"/>
      <c r="K672" s="39">
        <v>5</v>
      </c>
      <c r="L672" s="40" t="s">
        <v>62</v>
      </c>
      <c r="M672" s="73" t="s">
        <v>3950</v>
      </c>
      <c r="N672" s="246"/>
      <c r="O672" s="71"/>
      <c r="P672" s="18"/>
      <c r="Q672" s="18"/>
      <c r="R672" s="18"/>
      <c r="S672" s="19"/>
      <c r="T672" s="19"/>
      <c r="U672" s="369"/>
      <c r="V672" s="24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21" customHeight="1" x14ac:dyDescent="0.3">
      <c r="A673" s="35">
        <v>653</v>
      </c>
      <c r="B673" s="35">
        <v>26</v>
      </c>
      <c r="C673" s="36" t="s">
        <v>3951</v>
      </c>
      <c r="D673" s="36" t="s">
        <v>3952</v>
      </c>
      <c r="E673" s="339" t="s">
        <v>3953</v>
      </c>
      <c r="F673" s="37">
        <v>88886840492</v>
      </c>
      <c r="G673" s="36" t="s">
        <v>3954</v>
      </c>
      <c r="H673" s="103" t="s">
        <v>3955</v>
      </c>
      <c r="I673" s="36" t="s">
        <v>263</v>
      </c>
      <c r="J673" s="36" t="s">
        <v>2514</v>
      </c>
      <c r="K673" s="39">
        <v>11</v>
      </c>
      <c r="L673" s="40" t="s">
        <v>3754</v>
      </c>
      <c r="M673" s="73" t="s">
        <v>3956</v>
      </c>
      <c r="N673" s="340"/>
      <c r="O673" s="71"/>
      <c r="P673" s="114"/>
      <c r="Q673" s="18"/>
      <c r="R673" s="18"/>
      <c r="S673" s="19"/>
      <c r="T673" s="19"/>
      <c r="U673" s="369"/>
      <c r="V673" s="24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21" customHeight="1" x14ac:dyDescent="0.3">
      <c r="A674" s="35">
        <v>654</v>
      </c>
      <c r="B674" s="35">
        <v>27</v>
      </c>
      <c r="C674" s="36" t="s">
        <v>3957</v>
      </c>
      <c r="D674" s="36" t="s">
        <v>3958</v>
      </c>
      <c r="E674" s="36" t="s">
        <v>3959</v>
      </c>
      <c r="F674" s="37">
        <v>85575275026</v>
      </c>
      <c r="G674" s="36" t="s">
        <v>3960</v>
      </c>
      <c r="H674" s="66" t="str">
        <f>HYPERLINK("mailto:ured@os-veruda-pu.skole.hr","ured@os-veruda-pu.skole.hr")</f>
        <v>ured@os-veruda-pu.skole.hr</v>
      </c>
      <c r="I674" s="36" t="s">
        <v>25</v>
      </c>
      <c r="J674" s="36" t="s">
        <v>3016</v>
      </c>
      <c r="K674" s="39">
        <v>8</v>
      </c>
      <c r="L674" s="40" t="s">
        <v>3961</v>
      </c>
      <c r="M674" s="73" t="s">
        <v>3962</v>
      </c>
      <c r="N674" s="314"/>
      <c r="O674" s="71"/>
      <c r="P674" s="18"/>
      <c r="Q674" s="18"/>
      <c r="R674" s="18"/>
      <c r="S674" s="19"/>
      <c r="T674" s="19"/>
      <c r="U674" s="369"/>
      <c r="V674" s="24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39.75" customHeight="1" x14ac:dyDescent="0.3">
      <c r="A675" s="107"/>
      <c r="B675" s="35"/>
      <c r="C675" s="377" t="s">
        <v>3963</v>
      </c>
      <c r="D675" s="37"/>
      <c r="E675" s="37"/>
      <c r="F675" s="37"/>
      <c r="G675" s="37"/>
      <c r="H675" s="88"/>
      <c r="I675" s="16"/>
      <c r="J675" s="13"/>
      <c r="K675" s="39"/>
      <c r="L675" s="14"/>
      <c r="M675" s="341"/>
      <c r="N675" s="246"/>
      <c r="O675" s="18"/>
      <c r="P675" s="18"/>
      <c r="Q675" s="18"/>
      <c r="R675" s="18"/>
      <c r="S675" s="19"/>
      <c r="T675" s="19"/>
      <c r="U675" s="369"/>
      <c r="V675" s="24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8.75" customHeight="1" x14ac:dyDescent="0.3">
      <c r="A676" s="35">
        <v>655</v>
      </c>
      <c r="B676" s="35">
        <v>1</v>
      </c>
      <c r="C676" s="367" t="s">
        <v>3964</v>
      </c>
      <c r="D676" s="36" t="s">
        <v>3965</v>
      </c>
      <c r="E676" s="36" t="s">
        <v>3966</v>
      </c>
      <c r="F676" s="37">
        <v>36334868215</v>
      </c>
      <c r="G676" s="36" t="s">
        <v>3967</v>
      </c>
      <c r="H676" s="46" t="s">
        <v>3968</v>
      </c>
      <c r="I676" s="73" t="s">
        <v>1921</v>
      </c>
      <c r="J676" s="162" t="s">
        <v>61</v>
      </c>
      <c r="K676" s="39">
        <v>10</v>
      </c>
      <c r="L676" s="40" t="s">
        <v>62</v>
      </c>
      <c r="M676" s="73" t="s">
        <v>3969</v>
      </c>
      <c r="N676" s="317"/>
      <c r="O676" s="128"/>
      <c r="P676" s="165"/>
      <c r="Q676" s="18"/>
      <c r="R676" s="18"/>
      <c r="S676" s="19"/>
      <c r="T676" s="19"/>
      <c r="U676" s="369"/>
      <c r="V676" s="24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8.75" customHeight="1" x14ac:dyDescent="0.3">
      <c r="A677" s="35">
        <v>656</v>
      </c>
      <c r="B677" s="35">
        <v>2</v>
      </c>
      <c r="C677" s="367" t="s">
        <v>3970</v>
      </c>
      <c r="D677" s="36" t="s">
        <v>3971</v>
      </c>
      <c r="E677" s="36" t="s">
        <v>3972</v>
      </c>
      <c r="F677" s="37">
        <v>34566231096</v>
      </c>
      <c r="G677" s="36" t="s">
        <v>3973</v>
      </c>
      <c r="H677" s="38" t="s">
        <v>3974</v>
      </c>
      <c r="I677" s="36" t="s">
        <v>350</v>
      </c>
      <c r="J677" s="36" t="s">
        <v>1002</v>
      </c>
      <c r="K677" s="39">
        <v>4</v>
      </c>
      <c r="L677" s="40" t="s">
        <v>18</v>
      </c>
      <c r="M677" s="36" t="s">
        <v>3975</v>
      </c>
      <c r="N677" s="241"/>
      <c r="O677" s="187"/>
      <c r="P677" s="49"/>
      <c r="Q677" s="18"/>
      <c r="R677" s="18"/>
      <c r="S677" s="19"/>
      <c r="T677" s="19"/>
      <c r="U677" s="369"/>
      <c r="V677" s="24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8.75" customHeight="1" x14ac:dyDescent="0.3">
      <c r="A678" s="35">
        <v>657</v>
      </c>
      <c r="B678" s="35">
        <v>3</v>
      </c>
      <c r="C678" s="367" t="s">
        <v>3976</v>
      </c>
      <c r="D678" s="36" t="s">
        <v>3977</v>
      </c>
      <c r="E678" s="36" t="s">
        <v>3978</v>
      </c>
      <c r="F678" s="37">
        <v>32072063566</v>
      </c>
      <c r="G678" s="36" t="s">
        <v>3979</v>
      </c>
      <c r="H678" s="46" t="s">
        <v>3980</v>
      </c>
      <c r="I678" s="36" t="s">
        <v>34</v>
      </c>
      <c r="J678" s="36" t="s">
        <v>1187</v>
      </c>
      <c r="K678" s="39">
        <v>2</v>
      </c>
      <c r="L678" s="40" t="s">
        <v>36</v>
      </c>
      <c r="M678" s="36" t="s">
        <v>3981</v>
      </c>
      <c r="N678" s="100"/>
      <c r="O678" s="187"/>
      <c r="P678" s="60"/>
      <c r="Q678" s="18"/>
      <c r="R678" s="18"/>
      <c r="S678" s="19"/>
      <c r="T678" s="19"/>
      <c r="U678" s="369"/>
      <c r="V678" s="24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9.5" customHeight="1" x14ac:dyDescent="0.3">
      <c r="A679" s="35">
        <v>658</v>
      </c>
      <c r="B679" s="35">
        <v>4</v>
      </c>
      <c r="C679" s="36" t="s">
        <v>3982</v>
      </c>
      <c r="D679" s="36" t="s">
        <v>530</v>
      </c>
      <c r="E679" s="36" t="s">
        <v>3983</v>
      </c>
      <c r="F679" s="37">
        <v>29825372843</v>
      </c>
      <c r="G679" s="36" t="s">
        <v>3984</v>
      </c>
      <c r="H679" s="342" t="s">
        <v>3985</v>
      </c>
      <c r="I679" s="36" t="s">
        <v>118</v>
      </c>
      <c r="J679" s="36" t="s">
        <v>673</v>
      </c>
      <c r="K679" s="39"/>
      <c r="L679" s="40" t="s">
        <v>154</v>
      </c>
      <c r="M679" s="36" t="s">
        <v>3986</v>
      </c>
      <c r="N679" s="343"/>
      <c r="O679" s="92"/>
      <c r="P679" s="60"/>
      <c r="Q679" s="18"/>
      <c r="R679" s="18"/>
      <c r="S679" s="19"/>
      <c r="T679" s="19"/>
      <c r="U679" s="369"/>
      <c r="V679" s="24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9.5" customHeight="1" x14ac:dyDescent="0.3">
      <c r="A680" s="35">
        <v>659</v>
      </c>
      <c r="B680" s="35">
        <v>5</v>
      </c>
      <c r="C680" s="36" t="s">
        <v>3987</v>
      </c>
      <c r="D680" s="36" t="s">
        <v>3988</v>
      </c>
      <c r="E680" s="36" t="s">
        <v>3989</v>
      </c>
      <c r="F680" s="37">
        <v>51168714897</v>
      </c>
      <c r="G680" s="61" t="s">
        <v>3990</v>
      </c>
      <c r="H680" s="210" t="s">
        <v>3991</v>
      </c>
      <c r="I680" s="36" t="s">
        <v>60</v>
      </c>
      <c r="J680" s="36" t="s">
        <v>97</v>
      </c>
      <c r="K680" s="39">
        <v>5</v>
      </c>
      <c r="L680" s="40" t="s">
        <v>2330</v>
      </c>
      <c r="M680" s="36" t="s">
        <v>3992</v>
      </c>
      <c r="N680" s="91"/>
      <c r="O680" s="92"/>
      <c r="P680" s="49"/>
      <c r="Q680" s="18"/>
      <c r="R680" s="18"/>
      <c r="S680" s="19"/>
      <c r="T680" s="19"/>
      <c r="U680" s="369"/>
      <c r="V680" s="24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9.5" customHeight="1" x14ac:dyDescent="0.3">
      <c r="A681" s="35">
        <v>660</v>
      </c>
      <c r="B681" s="35">
        <v>6</v>
      </c>
      <c r="C681" s="36" t="s">
        <v>3993</v>
      </c>
      <c r="D681" s="36" t="s">
        <v>3994</v>
      </c>
      <c r="E681" s="36" t="s">
        <v>3995</v>
      </c>
      <c r="F681" s="37">
        <v>12241432855</v>
      </c>
      <c r="G681" s="36" t="s">
        <v>3996</v>
      </c>
      <c r="H681" s="38" t="s">
        <v>3997</v>
      </c>
      <c r="I681" s="36" t="s">
        <v>25</v>
      </c>
      <c r="J681" s="36" t="s">
        <v>911</v>
      </c>
      <c r="K681" s="39">
        <v>4</v>
      </c>
      <c r="L681" s="40" t="s">
        <v>3998</v>
      </c>
      <c r="M681" s="36" t="s">
        <v>3999</v>
      </c>
      <c r="N681" s="91"/>
      <c r="O681" s="92"/>
      <c r="P681" s="49"/>
      <c r="Q681" s="18"/>
      <c r="R681" s="18"/>
      <c r="S681" s="19"/>
      <c r="T681" s="19"/>
      <c r="U681" s="369"/>
      <c r="V681" s="24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9.5" customHeight="1" x14ac:dyDescent="0.3">
      <c r="A682" s="35">
        <v>661</v>
      </c>
      <c r="B682" s="35">
        <v>7</v>
      </c>
      <c r="C682" s="36" t="s">
        <v>4000</v>
      </c>
      <c r="D682" s="36" t="s">
        <v>4001</v>
      </c>
      <c r="E682" s="36" t="s">
        <v>4002</v>
      </c>
      <c r="F682" s="37">
        <v>83750408913</v>
      </c>
      <c r="G682" s="36" t="s">
        <v>4003</v>
      </c>
      <c r="H682" s="46" t="s">
        <v>4004</v>
      </c>
      <c r="I682" s="36" t="s">
        <v>87</v>
      </c>
      <c r="J682" s="36" t="s">
        <v>176</v>
      </c>
      <c r="K682" s="39">
        <v>4</v>
      </c>
      <c r="L682" s="40" t="s">
        <v>89</v>
      </c>
      <c r="M682" s="36" t="s">
        <v>4005</v>
      </c>
      <c r="N682" s="100"/>
      <c r="O682" s="92"/>
      <c r="P682" s="49"/>
      <c r="Q682" s="18"/>
      <c r="R682" s="18"/>
      <c r="S682" s="19"/>
      <c r="T682" s="19"/>
      <c r="U682" s="369"/>
      <c r="V682" s="24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9.5" customHeight="1" x14ac:dyDescent="0.3">
      <c r="A683" s="35">
        <v>662</v>
      </c>
      <c r="B683" s="35">
        <v>8</v>
      </c>
      <c r="C683" s="36" t="s">
        <v>4006</v>
      </c>
      <c r="D683" s="36" t="s">
        <v>4007</v>
      </c>
      <c r="E683" s="36" t="s">
        <v>4008</v>
      </c>
      <c r="F683" s="37">
        <v>64706499995</v>
      </c>
      <c r="G683" s="36" t="s">
        <v>4009</v>
      </c>
      <c r="H683" s="46" t="s">
        <v>4010</v>
      </c>
      <c r="I683" s="36" t="s">
        <v>145</v>
      </c>
      <c r="J683" s="36" t="s">
        <v>146</v>
      </c>
      <c r="K683" s="39">
        <v>1</v>
      </c>
      <c r="L683" s="40" t="s">
        <v>18</v>
      </c>
      <c r="M683" s="36" t="s">
        <v>4011</v>
      </c>
      <c r="N683" s="343"/>
      <c r="O683" s="92"/>
      <c r="P683" s="93"/>
      <c r="Q683" s="18"/>
      <c r="R683" s="18"/>
      <c r="S683" s="19"/>
      <c r="T683" s="19"/>
      <c r="U683" s="369"/>
      <c r="V683" s="24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9.5" customHeight="1" x14ac:dyDescent="0.3">
      <c r="A684" s="35">
        <v>663</v>
      </c>
      <c r="B684" s="35">
        <v>9</v>
      </c>
      <c r="C684" s="36" t="s">
        <v>4012</v>
      </c>
      <c r="D684" s="36" t="s">
        <v>4013</v>
      </c>
      <c r="E684" s="36" t="s">
        <v>4014</v>
      </c>
      <c r="F684" s="37">
        <v>47356098406</v>
      </c>
      <c r="G684" s="36" t="s">
        <v>4015</v>
      </c>
      <c r="H684" s="46" t="s">
        <v>4016</v>
      </c>
      <c r="I684" s="36" t="s">
        <v>263</v>
      </c>
      <c r="J684" s="36" t="s">
        <v>264</v>
      </c>
      <c r="K684" s="39">
        <v>3</v>
      </c>
      <c r="L684" s="40" t="s">
        <v>521</v>
      </c>
      <c r="M684" s="36" t="s">
        <v>4017</v>
      </c>
      <c r="N684" s="100"/>
      <c r="O684" s="92"/>
      <c r="P684" s="93"/>
      <c r="Q684" s="18"/>
      <c r="R684" s="18"/>
      <c r="S684" s="19"/>
      <c r="T684" s="19"/>
      <c r="U684" s="369"/>
      <c r="V684" s="24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20.25" customHeight="1" x14ac:dyDescent="0.3">
      <c r="A685" s="35">
        <v>664</v>
      </c>
      <c r="B685" s="35">
        <v>10</v>
      </c>
      <c r="C685" s="36" t="s">
        <v>4018</v>
      </c>
      <c r="D685" s="36" t="s">
        <v>4019</v>
      </c>
      <c r="E685" s="36" t="s">
        <v>4020</v>
      </c>
      <c r="F685" s="37">
        <v>93801658022</v>
      </c>
      <c r="G685" s="36" t="s">
        <v>4021</v>
      </c>
      <c r="H685" s="66" t="str">
        <f>HYPERLINK("mailto:os-blato@os-blato.skole.hr","os-blato@os-blato.skole.hr")</f>
        <v>os-blato@os-blato.skole.hr</v>
      </c>
      <c r="I685" s="36" t="s">
        <v>4022</v>
      </c>
      <c r="J685" s="36" t="s">
        <v>1490</v>
      </c>
      <c r="K685" s="39">
        <v>5</v>
      </c>
      <c r="L685" s="40" t="s">
        <v>154</v>
      </c>
      <c r="M685" s="36" t="s">
        <v>4023</v>
      </c>
      <c r="N685" s="344"/>
      <c r="O685" s="92"/>
      <c r="P685" s="18"/>
      <c r="Q685" s="18"/>
      <c r="R685" s="18"/>
      <c r="S685" s="19"/>
      <c r="T685" s="19"/>
      <c r="U685" s="369"/>
      <c r="V685" s="24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20.25" customHeight="1" x14ac:dyDescent="0.3">
      <c r="A686" s="35">
        <v>665</v>
      </c>
      <c r="B686" s="35">
        <v>11</v>
      </c>
      <c r="C686" s="36" t="s">
        <v>4024</v>
      </c>
      <c r="D686" s="36" t="s">
        <v>4025</v>
      </c>
      <c r="E686" s="36" t="s">
        <v>4026</v>
      </c>
      <c r="F686" s="37">
        <v>87806262233</v>
      </c>
      <c r="G686" s="36" t="s">
        <v>4027</v>
      </c>
      <c r="H686" s="103" t="s">
        <v>4028</v>
      </c>
      <c r="I686" s="36" t="s">
        <v>293</v>
      </c>
      <c r="J686" s="36" t="s">
        <v>189</v>
      </c>
      <c r="K686" s="39"/>
      <c r="L686" s="40" t="s">
        <v>3760</v>
      </c>
      <c r="M686" s="36" t="s">
        <v>4029</v>
      </c>
      <c r="N686" s="91"/>
      <c r="O686" s="92"/>
      <c r="P686" s="18"/>
      <c r="Q686" s="18"/>
      <c r="R686" s="18"/>
      <c r="S686" s="19"/>
      <c r="T686" s="19"/>
      <c r="U686" s="369"/>
      <c r="V686" s="24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20.25" customHeight="1" x14ac:dyDescent="0.3">
      <c r="A687" s="35">
        <v>666</v>
      </c>
      <c r="B687" s="35">
        <v>12</v>
      </c>
      <c r="C687" s="36" t="s">
        <v>4030</v>
      </c>
      <c r="D687" s="36" t="s">
        <v>4031</v>
      </c>
      <c r="E687" s="36" t="s">
        <v>4032</v>
      </c>
      <c r="F687" s="37">
        <v>26521495004</v>
      </c>
      <c r="G687" s="36" t="s">
        <v>4033</v>
      </c>
      <c r="H687" s="66" t="s">
        <v>5119</v>
      </c>
      <c r="I687" s="36" t="s">
        <v>125</v>
      </c>
      <c r="J687" s="36" t="s">
        <v>1103</v>
      </c>
      <c r="K687" s="39">
        <v>2</v>
      </c>
      <c r="L687" s="40" t="s">
        <v>4034</v>
      </c>
      <c r="M687" s="36" t="s">
        <v>4035</v>
      </c>
      <c r="N687" s="343"/>
      <c r="O687" s="92"/>
      <c r="P687" s="18"/>
      <c r="Q687" s="18"/>
      <c r="R687" s="18"/>
      <c r="S687" s="19"/>
      <c r="T687" s="19"/>
      <c r="U687" s="369"/>
      <c r="V687" s="24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20.25" customHeight="1" x14ac:dyDescent="0.3">
      <c r="A688" s="35">
        <v>667</v>
      </c>
      <c r="B688" s="35">
        <v>13</v>
      </c>
      <c r="C688" s="36" t="s">
        <v>4036</v>
      </c>
      <c r="D688" s="36" t="s">
        <v>4037</v>
      </c>
      <c r="E688" s="36" t="s">
        <v>4038</v>
      </c>
      <c r="F688" s="37">
        <v>38133094472</v>
      </c>
      <c r="G688" s="36" t="s">
        <v>4039</v>
      </c>
      <c r="H688" s="103" t="s">
        <v>4040</v>
      </c>
      <c r="I688" s="36" t="s">
        <v>789</v>
      </c>
      <c r="J688" s="36" t="s">
        <v>1490</v>
      </c>
      <c r="K688" s="39">
        <v>3</v>
      </c>
      <c r="L688" s="40" t="s">
        <v>421</v>
      </c>
      <c r="M688" s="36" t="s">
        <v>4041</v>
      </c>
      <c r="N688" s="91"/>
      <c r="O688" s="92"/>
      <c r="P688" s="18"/>
      <c r="Q688" s="18"/>
      <c r="R688" s="18"/>
      <c r="S688" s="19"/>
      <c r="T688" s="19"/>
      <c r="U688" s="369"/>
      <c r="V688" s="24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20.25" customHeight="1" x14ac:dyDescent="0.3">
      <c r="A689" s="35">
        <v>668</v>
      </c>
      <c r="B689" s="35">
        <v>14</v>
      </c>
      <c r="C689" s="36" t="s">
        <v>4042</v>
      </c>
      <c r="D689" s="36" t="s">
        <v>4043</v>
      </c>
      <c r="E689" s="36" t="s">
        <v>4044</v>
      </c>
      <c r="F689" s="37">
        <v>80382692021</v>
      </c>
      <c r="G689" s="36" t="s">
        <v>4045</v>
      </c>
      <c r="H689" s="46" t="s">
        <v>4046</v>
      </c>
      <c r="I689" s="36" t="s">
        <v>672</v>
      </c>
      <c r="J689" s="36" t="s">
        <v>3558</v>
      </c>
      <c r="K689" s="39">
        <v>4</v>
      </c>
      <c r="L689" s="40" t="s">
        <v>814</v>
      </c>
      <c r="M689" s="36" t="s">
        <v>4047</v>
      </c>
      <c r="N689" s="343"/>
      <c r="O689" s="92"/>
      <c r="P689" s="18"/>
      <c r="Q689" s="18"/>
      <c r="R689" s="18"/>
      <c r="S689" s="19"/>
      <c r="T689" s="19"/>
      <c r="U689" s="369"/>
      <c r="V689" s="24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20.25" customHeight="1" x14ac:dyDescent="0.3">
      <c r="A690" s="35">
        <v>669</v>
      </c>
      <c r="B690" s="35">
        <v>15</v>
      </c>
      <c r="C690" s="36" t="s">
        <v>4048</v>
      </c>
      <c r="D690" s="36" t="s">
        <v>4049</v>
      </c>
      <c r="E690" s="36" t="s">
        <v>4050</v>
      </c>
      <c r="F690" s="37">
        <v>17804331602</v>
      </c>
      <c r="G690" s="36" t="s">
        <v>4051</v>
      </c>
      <c r="H690" s="46" t="s">
        <v>4052</v>
      </c>
      <c r="I690" s="36" t="s">
        <v>293</v>
      </c>
      <c r="J690" s="37"/>
      <c r="K690" s="39">
        <v>5</v>
      </c>
      <c r="L690" s="40" t="s">
        <v>154</v>
      </c>
      <c r="M690" s="36" t="s">
        <v>4053</v>
      </c>
      <c r="N690" s="91"/>
      <c r="O690" s="92"/>
      <c r="P690" s="18"/>
      <c r="Q690" s="18"/>
      <c r="R690" s="49"/>
      <c r="S690" s="19"/>
      <c r="T690" s="19"/>
      <c r="U690" s="369"/>
      <c r="V690" s="24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20.25" customHeight="1" x14ac:dyDescent="0.3">
      <c r="A691" s="35">
        <v>670</v>
      </c>
      <c r="B691" s="35">
        <v>16</v>
      </c>
      <c r="C691" s="36" t="s">
        <v>4054</v>
      </c>
      <c r="D691" s="36" t="s">
        <v>4055</v>
      </c>
      <c r="E691" s="36" t="s">
        <v>4056</v>
      </c>
      <c r="F691" s="37">
        <v>84754958608</v>
      </c>
      <c r="G691" s="36" t="s">
        <v>4057</v>
      </c>
      <c r="H691" s="46" t="s">
        <v>5120</v>
      </c>
      <c r="I691" s="36" t="s">
        <v>25</v>
      </c>
      <c r="J691" s="36" t="s">
        <v>641</v>
      </c>
      <c r="K691" s="39">
        <v>7</v>
      </c>
      <c r="L691" s="15" t="s">
        <v>4058</v>
      </c>
      <c r="M691" s="36" t="s">
        <v>4059</v>
      </c>
      <c r="N691" s="94"/>
      <c r="O691" s="92"/>
      <c r="P691" s="18"/>
      <c r="Q691" s="18"/>
      <c r="R691" s="93"/>
      <c r="S691" s="19"/>
      <c r="T691" s="19"/>
      <c r="U691" s="369"/>
      <c r="V691" s="2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</row>
    <row r="692" spans="1:40" ht="20.25" customHeight="1" x14ac:dyDescent="0.3">
      <c r="A692" s="35">
        <v>671</v>
      </c>
      <c r="B692" s="35">
        <v>17</v>
      </c>
      <c r="C692" s="36" t="s">
        <v>4060</v>
      </c>
      <c r="D692" s="36" t="s">
        <v>4061</v>
      </c>
      <c r="E692" s="36" t="s">
        <v>4062</v>
      </c>
      <c r="F692" s="37">
        <v>89253639727</v>
      </c>
      <c r="G692" s="36" t="s">
        <v>4063</v>
      </c>
      <c r="H692" s="38" t="s">
        <v>5121</v>
      </c>
      <c r="I692" s="36" t="s">
        <v>931</v>
      </c>
      <c r="J692" s="36" t="s">
        <v>153</v>
      </c>
      <c r="K692" s="39"/>
      <c r="L692" s="40" t="s">
        <v>4064</v>
      </c>
      <c r="M692" s="36" t="s">
        <v>4065</v>
      </c>
      <c r="N692" s="91"/>
      <c r="O692" s="92"/>
      <c r="P692" s="18"/>
      <c r="Q692" s="18"/>
      <c r="R692" s="18"/>
      <c r="S692" s="19"/>
      <c r="T692" s="19"/>
      <c r="U692" s="369"/>
      <c r="V692" s="24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39.75" customHeight="1" x14ac:dyDescent="0.3">
      <c r="A693" s="35"/>
      <c r="B693" s="107"/>
      <c r="C693" s="377" t="s">
        <v>4066</v>
      </c>
      <c r="D693" s="14"/>
      <c r="E693" s="37"/>
      <c r="F693" s="37"/>
      <c r="G693" s="37"/>
      <c r="H693" s="223"/>
      <c r="I693" s="16"/>
      <c r="J693" s="13"/>
      <c r="K693" s="39"/>
      <c r="L693" s="345"/>
      <c r="M693" s="37"/>
      <c r="N693" s="197"/>
      <c r="O693" s="32"/>
      <c r="P693" s="18"/>
      <c r="Q693" s="18"/>
      <c r="R693" s="18"/>
      <c r="S693" s="19"/>
      <c r="T693" s="19"/>
      <c r="U693" s="369"/>
      <c r="V693" s="24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9.5" customHeight="1" x14ac:dyDescent="0.3">
      <c r="A694" s="35">
        <v>672</v>
      </c>
      <c r="B694" s="35">
        <v>1</v>
      </c>
      <c r="C694" s="367" t="s">
        <v>4067</v>
      </c>
      <c r="D694" s="36" t="s">
        <v>4068</v>
      </c>
      <c r="E694" s="36" t="s">
        <v>4069</v>
      </c>
      <c r="F694" s="37">
        <v>41461807258</v>
      </c>
      <c r="G694" s="61" t="s">
        <v>4070</v>
      </c>
      <c r="H694" s="176" t="s">
        <v>4071</v>
      </c>
      <c r="I694" s="247">
        <v>2020</v>
      </c>
      <c r="J694" s="162" t="s">
        <v>2059</v>
      </c>
      <c r="K694" s="39">
        <v>3</v>
      </c>
      <c r="L694" s="332" t="s">
        <v>856</v>
      </c>
      <c r="M694" s="36" t="s">
        <v>4072</v>
      </c>
      <c r="N694" s="346"/>
      <c r="O694" s="163"/>
      <c r="P694" s="18"/>
      <c r="Q694" s="18"/>
      <c r="R694" s="18"/>
      <c r="S694" s="19"/>
      <c r="T694" s="19"/>
      <c r="U694" s="358"/>
      <c r="V694" s="136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9.5" customHeight="1" x14ac:dyDescent="0.3">
      <c r="A695" s="35">
        <v>673</v>
      </c>
      <c r="B695" s="35">
        <v>2</v>
      </c>
      <c r="C695" s="367" t="s">
        <v>4073</v>
      </c>
      <c r="D695" s="36" t="s">
        <v>4074</v>
      </c>
      <c r="E695" s="36" t="s">
        <v>4075</v>
      </c>
      <c r="F695" s="37">
        <v>74402534883</v>
      </c>
      <c r="G695" s="36" t="s">
        <v>4076</v>
      </c>
      <c r="H695" s="347" t="s">
        <v>4077</v>
      </c>
      <c r="I695" s="39" t="s">
        <v>25</v>
      </c>
      <c r="J695" s="36" t="s">
        <v>513</v>
      </c>
      <c r="K695" s="39">
        <v>8</v>
      </c>
      <c r="L695" s="40" t="s">
        <v>27</v>
      </c>
      <c r="M695" s="36" t="s">
        <v>4078</v>
      </c>
      <c r="N695" s="234"/>
      <c r="O695" s="92"/>
      <c r="P695" s="18"/>
      <c r="Q695" s="18"/>
      <c r="R695" s="18"/>
      <c r="S695" s="19"/>
      <c r="T695" s="19"/>
      <c r="U695" s="369"/>
      <c r="V695" s="24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9.5" customHeight="1" x14ac:dyDescent="0.3">
      <c r="A696" s="35">
        <v>674</v>
      </c>
      <c r="B696" s="35">
        <v>3</v>
      </c>
      <c r="C696" s="367" t="s">
        <v>4079</v>
      </c>
      <c r="D696" s="36" t="s">
        <v>4080</v>
      </c>
      <c r="E696" s="36" t="s">
        <v>4081</v>
      </c>
      <c r="F696" s="37">
        <v>45973167541</v>
      </c>
      <c r="G696" s="36" t="s">
        <v>4082</v>
      </c>
      <c r="H696" s="46" t="s">
        <v>4083</v>
      </c>
      <c r="I696" s="39" t="s">
        <v>25</v>
      </c>
      <c r="J696" s="36" t="s">
        <v>3016</v>
      </c>
      <c r="K696" s="39">
        <v>5</v>
      </c>
      <c r="L696" s="348" t="s">
        <v>4084</v>
      </c>
      <c r="M696" s="105" t="s">
        <v>4085</v>
      </c>
      <c r="N696" s="153"/>
      <c r="O696" s="105"/>
      <c r="P696" s="18"/>
      <c r="Q696" s="18"/>
      <c r="R696" s="18"/>
      <c r="S696" s="19"/>
      <c r="T696" s="19"/>
      <c r="U696" s="369"/>
      <c r="V696" s="24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8.75" customHeight="1" x14ac:dyDescent="0.3">
      <c r="A697" s="35">
        <v>675</v>
      </c>
      <c r="B697" s="35">
        <v>4</v>
      </c>
      <c r="C697" s="367" t="s">
        <v>4086</v>
      </c>
      <c r="D697" s="36" t="s">
        <v>4087</v>
      </c>
      <c r="E697" s="36" t="s">
        <v>4088</v>
      </c>
      <c r="F697" s="37">
        <v>70746388234</v>
      </c>
      <c r="G697" s="36" t="s">
        <v>4089</v>
      </c>
      <c r="H697" s="349" t="s">
        <v>5122</v>
      </c>
      <c r="I697" s="36" t="s">
        <v>376</v>
      </c>
      <c r="J697" s="36" t="s">
        <v>1385</v>
      </c>
      <c r="K697" s="39">
        <v>3</v>
      </c>
      <c r="L697" s="40" t="s">
        <v>18</v>
      </c>
      <c r="M697" s="36" t="s">
        <v>4090</v>
      </c>
      <c r="N697" s="91"/>
      <c r="O697" s="92"/>
      <c r="P697" s="49"/>
      <c r="Q697" s="18"/>
      <c r="R697" s="18"/>
      <c r="S697" s="19"/>
      <c r="T697" s="19"/>
      <c r="U697" s="369"/>
      <c r="V697" s="24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9.5" customHeight="1" x14ac:dyDescent="0.3">
      <c r="A698" s="35">
        <v>676</v>
      </c>
      <c r="B698" s="35">
        <v>5</v>
      </c>
      <c r="C698" s="36" t="s">
        <v>4091</v>
      </c>
      <c r="D698" s="36" t="s">
        <v>4092</v>
      </c>
      <c r="E698" s="36" t="s">
        <v>4093</v>
      </c>
      <c r="F698" s="48" t="s">
        <v>4094</v>
      </c>
      <c r="G698" s="36" t="s">
        <v>4095</v>
      </c>
      <c r="H698" s="103" t="s">
        <v>4096</v>
      </c>
      <c r="I698" s="36" t="s">
        <v>188</v>
      </c>
      <c r="J698" s="36" t="s">
        <v>1569</v>
      </c>
      <c r="K698" s="39">
        <v>2</v>
      </c>
      <c r="L698" s="40" t="s">
        <v>154</v>
      </c>
      <c r="M698" s="36" t="s">
        <v>4097</v>
      </c>
      <c r="N698" s="158"/>
      <c r="O698" s="92"/>
      <c r="P698" s="18"/>
      <c r="Q698" s="18"/>
      <c r="R698" s="18"/>
      <c r="S698" s="19"/>
      <c r="T698" s="19"/>
      <c r="U698" s="369"/>
      <c r="V698" s="24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20.25" customHeight="1" x14ac:dyDescent="0.3">
      <c r="A699" s="35">
        <v>677</v>
      </c>
      <c r="B699" s="35">
        <v>6</v>
      </c>
      <c r="C699" s="36" t="s">
        <v>4098</v>
      </c>
      <c r="D699" s="36" t="s">
        <v>4099</v>
      </c>
      <c r="E699" s="36" t="s">
        <v>4100</v>
      </c>
      <c r="F699" s="37">
        <v>36128164609</v>
      </c>
      <c r="G699" s="36" t="s">
        <v>4101</v>
      </c>
      <c r="H699" s="66" t="str">
        <f>HYPERLINK("mailto:COOCAKOVEC@centar-odgojiobrazovanje-ck.skole.hr","COOCAKOVEC@centar-odgojiobrazovanje-ck.skole.hr")</f>
        <v>COOCAKOVEC@centar-odgojiobrazovanje-ck.skole.hr</v>
      </c>
      <c r="I699" s="36" t="s">
        <v>4102</v>
      </c>
      <c r="J699" s="36" t="s">
        <v>119</v>
      </c>
      <c r="K699" s="39">
        <v>10</v>
      </c>
      <c r="L699" s="40" t="s">
        <v>18</v>
      </c>
      <c r="M699" s="36" t="s">
        <v>4103</v>
      </c>
      <c r="N699" s="100"/>
      <c r="O699" s="92"/>
      <c r="P699" s="49"/>
      <c r="Q699" s="49"/>
      <c r="R699" s="18"/>
      <c r="S699" s="19"/>
      <c r="T699" s="19"/>
      <c r="U699" s="369"/>
      <c r="V699" s="2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</row>
    <row r="700" spans="1:40" ht="20.25" customHeight="1" x14ac:dyDescent="0.3">
      <c r="A700" s="35">
        <v>678</v>
      </c>
      <c r="B700" s="35">
        <v>7</v>
      </c>
      <c r="C700" s="36" t="s">
        <v>4104</v>
      </c>
      <c r="D700" s="36" t="s">
        <v>4105</v>
      </c>
      <c r="E700" s="36" t="s">
        <v>4106</v>
      </c>
      <c r="F700" s="37">
        <v>23378868099</v>
      </c>
      <c r="G700" s="36" t="s">
        <v>4107</v>
      </c>
      <c r="H700" s="103" t="s">
        <v>4108</v>
      </c>
      <c r="I700" s="36" t="s">
        <v>350</v>
      </c>
      <c r="J700" s="36" t="s">
        <v>1002</v>
      </c>
      <c r="K700" s="39">
        <v>3</v>
      </c>
      <c r="L700" s="40" t="s">
        <v>18</v>
      </c>
      <c r="M700" s="36" t="s">
        <v>4109</v>
      </c>
      <c r="N700" s="100"/>
      <c r="O700" s="92"/>
      <c r="P700" s="60"/>
      <c r="Q700" s="18"/>
      <c r="R700" s="18"/>
      <c r="S700" s="19"/>
      <c r="T700" s="19"/>
      <c r="U700" s="369"/>
      <c r="V700" s="24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20.25" customHeight="1" x14ac:dyDescent="0.3">
      <c r="A701" s="35">
        <v>679</v>
      </c>
      <c r="B701" s="35">
        <v>8</v>
      </c>
      <c r="C701" s="36" t="s">
        <v>129</v>
      </c>
      <c r="D701" s="36" t="s">
        <v>3829</v>
      </c>
      <c r="E701" s="36" t="s">
        <v>4110</v>
      </c>
      <c r="F701" s="37">
        <v>38837480958</v>
      </c>
      <c r="G701" s="36" t="s">
        <v>4111</v>
      </c>
      <c r="H701" s="103" t="s">
        <v>4112</v>
      </c>
      <c r="I701" s="36" t="s">
        <v>138</v>
      </c>
      <c r="J701" s="37"/>
      <c r="K701" s="39">
        <v>13</v>
      </c>
      <c r="L701" s="40" t="s">
        <v>3449</v>
      </c>
      <c r="M701" s="36" t="s">
        <v>4113</v>
      </c>
      <c r="N701" s="91"/>
      <c r="O701" s="92"/>
      <c r="P701" s="18"/>
      <c r="Q701" s="18"/>
      <c r="R701" s="18"/>
      <c r="S701" s="19"/>
      <c r="T701" s="19"/>
      <c r="U701" s="369"/>
      <c r="V701" s="24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20.25" customHeight="1" x14ac:dyDescent="0.3">
      <c r="A702" s="35">
        <v>680</v>
      </c>
      <c r="B702" s="35">
        <v>9</v>
      </c>
      <c r="C702" s="36" t="s">
        <v>4114</v>
      </c>
      <c r="D702" s="36" t="s">
        <v>4115</v>
      </c>
      <c r="E702" s="36" t="s">
        <v>4116</v>
      </c>
      <c r="F702" s="37">
        <v>46945704160</v>
      </c>
      <c r="G702" s="36" t="s">
        <v>4117</v>
      </c>
      <c r="H702" s="211" t="s">
        <v>4118</v>
      </c>
      <c r="I702" s="36" t="s">
        <v>4119</v>
      </c>
      <c r="J702" s="36" t="s">
        <v>189</v>
      </c>
      <c r="K702" s="39">
        <v>4</v>
      </c>
      <c r="L702" s="40" t="s">
        <v>18</v>
      </c>
      <c r="M702" s="36" t="s">
        <v>4120</v>
      </c>
      <c r="N702" s="91"/>
      <c r="O702" s="92"/>
      <c r="P702" s="93"/>
      <c r="Q702" s="18"/>
      <c r="R702" s="18"/>
      <c r="S702" s="19"/>
      <c r="T702" s="19"/>
      <c r="U702" s="369"/>
      <c r="V702" s="24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20.25" customHeight="1" x14ac:dyDescent="0.3">
      <c r="A703" s="35">
        <v>681</v>
      </c>
      <c r="B703" s="35">
        <v>10</v>
      </c>
      <c r="C703" s="36" t="s">
        <v>1433</v>
      </c>
      <c r="D703" s="36" t="s">
        <v>4121</v>
      </c>
      <c r="E703" s="36" t="s">
        <v>4122</v>
      </c>
      <c r="F703" s="37">
        <v>78930696863</v>
      </c>
      <c r="G703" s="36" t="s">
        <v>4123</v>
      </c>
      <c r="H703" s="103" t="s">
        <v>4124</v>
      </c>
      <c r="I703" s="36" t="s">
        <v>4125</v>
      </c>
      <c r="J703" s="36" t="s">
        <v>119</v>
      </c>
      <c r="K703" s="39">
        <v>5</v>
      </c>
      <c r="L703" s="40" t="s">
        <v>18</v>
      </c>
      <c r="M703" s="36" t="s">
        <v>4126</v>
      </c>
      <c r="N703" s="110"/>
      <c r="O703" s="32"/>
      <c r="P703" s="18"/>
      <c r="Q703" s="18"/>
      <c r="R703" s="18"/>
      <c r="S703" s="19"/>
      <c r="T703" s="19"/>
      <c r="U703" s="369"/>
      <c r="V703" s="24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20.25" customHeight="1" x14ac:dyDescent="0.3">
      <c r="A704" s="35">
        <v>682</v>
      </c>
      <c r="B704" s="35">
        <v>11</v>
      </c>
      <c r="C704" s="36" t="s">
        <v>4127</v>
      </c>
      <c r="D704" s="36" t="s">
        <v>4128</v>
      </c>
      <c r="E704" s="36" t="s">
        <v>4129</v>
      </c>
      <c r="F704" s="37">
        <v>55285545901</v>
      </c>
      <c r="G704" s="36" t="s">
        <v>4130</v>
      </c>
      <c r="H704" s="103" t="s">
        <v>4131</v>
      </c>
      <c r="I704" s="36" t="s">
        <v>103</v>
      </c>
      <c r="J704" s="36" t="s">
        <v>577</v>
      </c>
      <c r="K704" s="39">
        <v>6</v>
      </c>
      <c r="L704" s="40" t="s">
        <v>2022</v>
      </c>
      <c r="M704" s="36" t="s">
        <v>4132</v>
      </c>
      <c r="N704" s="91"/>
      <c r="O704" s="92"/>
      <c r="P704" s="49"/>
      <c r="Q704" s="18"/>
      <c r="R704" s="18"/>
      <c r="S704" s="19"/>
      <c r="T704" s="19"/>
      <c r="U704" s="369"/>
      <c r="V704" s="24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20.25" customHeight="1" x14ac:dyDescent="0.3">
      <c r="A705" s="35">
        <v>683</v>
      </c>
      <c r="B705" s="35">
        <v>12</v>
      </c>
      <c r="C705" s="36" t="s">
        <v>4133</v>
      </c>
      <c r="D705" s="36" t="s">
        <v>4134</v>
      </c>
      <c r="E705" s="36" t="s">
        <v>4135</v>
      </c>
      <c r="F705" s="37">
        <v>60845884456</v>
      </c>
      <c r="G705" s="36" t="s">
        <v>4136</v>
      </c>
      <c r="H705" s="103" t="s">
        <v>4137</v>
      </c>
      <c r="I705" s="36" t="s">
        <v>247</v>
      </c>
      <c r="J705" s="36" t="s">
        <v>1490</v>
      </c>
      <c r="K705" s="39">
        <v>5</v>
      </c>
      <c r="L705" s="40" t="s">
        <v>154</v>
      </c>
      <c r="M705" s="36" t="s">
        <v>4138</v>
      </c>
      <c r="N705" s="91"/>
      <c r="O705" s="92"/>
      <c r="P705" s="49"/>
      <c r="Q705" s="18"/>
      <c r="R705" s="49"/>
      <c r="S705" s="19"/>
      <c r="T705" s="19"/>
      <c r="U705" s="369"/>
      <c r="V705" s="24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20.25" customHeight="1" x14ac:dyDescent="0.3">
      <c r="A706" s="35">
        <v>684</v>
      </c>
      <c r="B706" s="35">
        <v>13</v>
      </c>
      <c r="C706" s="36" t="s">
        <v>4139</v>
      </c>
      <c r="D706" s="36" t="s">
        <v>4140</v>
      </c>
      <c r="E706" s="36" t="s">
        <v>4141</v>
      </c>
      <c r="F706" s="37">
        <v>64297918539</v>
      </c>
      <c r="G706" s="36" t="s">
        <v>4142</v>
      </c>
      <c r="H706" s="66" t="s">
        <v>5123</v>
      </c>
      <c r="I706" s="36" t="s">
        <v>103</v>
      </c>
      <c r="J706" s="36" t="s">
        <v>1147</v>
      </c>
      <c r="K706" s="39">
        <v>5</v>
      </c>
      <c r="L706" s="40" t="s">
        <v>18</v>
      </c>
      <c r="M706" s="105" t="s">
        <v>4143</v>
      </c>
      <c r="N706" s="59"/>
      <c r="O706" s="90"/>
      <c r="P706" s="93"/>
      <c r="Q706" s="18"/>
      <c r="R706" s="49"/>
      <c r="S706" s="19"/>
      <c r="T706" s="19"/>
      <c r="U706" s="369"/>
      <c r="V706" s="24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20.25" customHeight="1" x14ac:dyDescent="0.3">
      <c r="A707" s="35">
        <v>685</v>
      </c>
      <c r="B707" s="35">
        <v>14</v>
      </c>
      <c r="C707" s="36" t="s">
        <v>4144</v>
      </c>
      <c r="D707" s="36" t="s">
        <v>4145</v>
      </c>
      <c r="E707" s="36" t="s">
        <v>4146</v>
      </c>
      <c r="F707" s="37">
        <v>40508372369</v>
      </c>
      <c r="G707" s="36" t="s">
        <v>4147</v>
      </c>
      <c r="H707" s="103" t="s">
        <v>4148</v>
      </c>
      <c r="I707" s="36" t="s">
        <v>740</v>
      </c>
      <c r="J707" s="36" t="s">
        <v>868</v>
      </c>
      <c r="K707" s="39"/>
      <c r="L707" s="40" t="s">
        <v>3344</v>
      </c>
      <c r="M707" s="36" t="s">
        <v>4149</v>
      </c>
      <c r="N707" s="89"/>
      <c r="O707" s="92"/>
      <c r="P707" s="18"/>
      <c r="Q707" s="18"/>
      <c r="R707" s="18"/>
      <c r="S707" s="19"/>
      <c r="T707" s="19"/>
      <c r="U707" s="369"/>
      <c r="V707" s="24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20.25" customHeight="1" x14ac:dyDescent="0.3">
      <c r="A708" s="35">
        <v>686</v>
      </c>
      <c r="B708" s="35">
        <v>15</v>
      </c>
      <c r="C708" s="36" t="s">
        <v>4150</v>
      </c>
      <c r="D708" s="36" t="s">
        <v>4151</v>
      </c>
      <c r="E708" s="36" t="s">
        <v>4152</v>
      </c>
      <c r="F708" s="37">
        <v>92897670768</v>
      </c>
      <c r="G708" s="36" t="s">
        <v>4153</v>
      </c>
      <c r="H708" s="103" t="s">
        <v>4154</v>
      </c>
      <c r="I708" s="36" t="s">
        <v>188</v>
      </c>
      <c r="J708" s="36" t="s">
        <v>119</v>
      </c>
      <c r="K708" s="39">
        <v>4</v>
      </c>
      <c r="L708" s="40" t="s">
        <v>18</v>
      </c>
      <c r="M708" s="36" t="s">
        <v>4155</v>
      </c>
      <c r="N708" s="91"/>
      <c r="O708" s="92"/>
      <c r="P708" s="93"/>
      <c r="Q708" s="18"/>
      <c r="R708" s="18"/>
      <c r="S708" s="19"/>
      <c r="T708" s="19"/>
      <c r="U708" s="369"/>
      <c r="V708" s="24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20.25" customHeight="1" x14ac:dyDescent="0.3">
      <c r="A709" s="35">
        <v>687</v>
      </c>
      <c r="B709" s="35">
        <v>16</v>
      </c>
      <c r="C709" s="36" t="s">
        <v>4156</v>
      </c>
      <c r="D709" s="36" t="s">
        <v>4157</v>
      </c>
      <c r="E709" s="36" t="s">
        <v>4158</v>
      </c>
      <c r="F709" s="37">
        <v>28665809747</v>
      </c>
      <c r="G709" s="36" t="s">
        <v>4159</v>
      </c>
      <c r="H709" s="103" t="s">
        <v>4160</v>
      </c>
      <c r="I709" s="36" t="s">
        <v>4161</v>
      </c>
      <c r="J709" s="37"/>
      <c r="K709" s="39">
        <v>5</v>
      </c>
      <c r="L709" s="40" t="s">
        <v>18</v>
      </c>
      <c r="M709" s="36" t="s">
        <v>4162</v>
      </c>
      <c r="N709" s="59"/>
      <c r="O709" s="170"/>
      <c r="P709" s="49"/>
      <c r="Q709" s="18"/>
      <c r="R709" s="49"/>
      <c r="S709" s="19"/>
      <c r="T709" s="19"/>
      <c r="U709" s="369"/>
      <c r="V709" s="24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20.25" customHeight="1" x14ac:dyDescent="0.3">
      <c r="A710" s="35">
        <v>688</v>
      </c>
      <c r="B710" s="35">
        <v>17</v>
      </c>
      <c r="C710" s="36" t="s">
        <v>1505</v>
      </c>
      <c r="D710" s="36" t="s">
        <v>4163</v>
      </c>
      <c r="E710" s="36" t="s">
        <v>4164</v>
      </c>
      <c r="F710" s="37">
        <v>55340988061</v>
      </c>
      <c r="G710" s="36" t="s">
        <v>4165</v>
      </c>
      <c r="H710" s="103" t="s">
        <v>4166</v>
      </c>
      <c r="I710" s="36" t="s">
        <v>125</v>
      </c>
      <c r="J710" s="36" t="s">
        <v>126</v>
      </c>
      <c r="K710" s="39">
        <v>4</v>
      </c>
      <c r="L710" s="40" t="s">
        <v>4167</v>
      </c>
      <c r="M710" s="36" t="s">
        <v>4168</v>
      </c>
      <c r="N710" s="99"/>
      <c r="O710" s="92"/>
      <c r="P710" s="93"/>
      <c r="Q710" s="18"/>
      <c r="R710" s="18"/>
      <c r="S710" s="19"/>
      <c r="T710" s="19"/>
      <c r="U710" s="369"/>
      <c r="V710" s="24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20.25" customHeight="1" x14ac:dyDescent="0.3">
      <c r="A711" s="35">
        <v>689</v>
      </c>
      <c r="B711" s="35">
        <v>18</v>
      </c>
      <c r="C711" s="36" t="s">
        <v>4169</v>
      </c>
      <c r="D711" s="36" t="s">
        <v>4170</v>
      </c>
      <c r="E711" s="339" t="s">
        <v>4171</v>
      </c>
      <c r="F711" s="37">
        <v>34686145036</v>
      </c>
      <c r="G711" s="36" t="s">
        <v>4172</v>
      </c>
      <c r="H711" s="103" t="s">
        <v>4173</v>
      </c>
      <c r="I711" s="36" t="s">
        <v>263</v>
      </c>
      <c r="J711" s="36" t="s">
        <v>264</v>
      </c>
      <c r="K711" s="39">
        <v>6</v>
      </c>
      <c r="L711" s="40" t="s">
        <v>4174</v>
      </c>
      <c r="M711" s="36" t="s">
        <v>4175</v>
      </c>
      <c r="N711" s="100"/>
      <c r="O711" s="92"/>
      <c r="P711" s="93"/>
      <c r="Q711" s="18"/>
      <c r="R711" s="18"/>
      <c r="S711" s="19"/>
      <c r="T711" s="19"/>
      <c r="U711" s="369"/>
      <c r="V711" s="24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20.25" customHeight="1" x14ac:dyDescent="0.3">
      <c r="A712" s="35">
        <v>690</v>
      </c>
      <c r="B712" s="35">
        <v>19</v>
      </c>
      <c r="C712" s="36" t="s">
        <v>4176</v>
      </c>
      <c r="D712" s="36" t="s">
        <v>4177</v>
      </c>
      <c r="E712" s="36" t="s">
        <v>4178</v>
      </c>
      <c r="F712" s="37">
        <v>74447463180</v>
      </c>
      <c r="G712" s="36" t="s">
        <v>4179</v>
      </c>
      <c r="H712" s="103" t="s">
        <v>4180</v>
      </c>
      <c r="I712" s="36" t="s">
        <v>60</v>
      </c>
      <c r="J712" s="36" t="s">
        <v>1896</v>
      </c>
      <c r="K712" s="39">
        <v>5</v>
      </c>
      <c r="L712" s="40" t="s">
        <v>71</v>
      </c>
      <c r="M712" s="36" t="s">
        <v>4181</v>
      </c>
      <c r="N712" s="100"/>
      <c r="O712" s="92"/>
      <c r="P712" s="93"/>
      <c r="Q712" s="18"/>
      <c r="R712" s="18"/>
      <c r="S712" s="19"/>
      <c r="T712" s="19"/>
      <c r="U712" s="369"/>
      <c r="V712" s="24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20.25" customHeight="1" x14ac:dyDescent="0.3">
      <c r="A713" s="35">
        <v>691</v>
      </c>
      <c r="B713" s="35">
        <v>20</v>
      </c>
      <c r="C713" s="36" t="s">
        <v>4182</v>
      </c>
      <c r="D713" s="36" t="s">
        <v>4183</v>
      </c>
      <c r="E713" s="36" t="s">
        <v>4184</v>
      </c>
      <c r="F713" s="37">
        <v>67078619889</v>
      </c>
      <c r="G713" s="36" t="s">
        <v>4185</v>
      </c>
      <c r="H713" s="66" t="s">
        <v>5124</v>
      </c>
      <c r="I713" s="36" t="s">
        <v>25</v>
      </c>
      <c r="J713" s="36" t="s">
        <v>3016</v>
      </c>
      <c r="K713" s="39"/>
      <c r="L713" s="40" t="s">
        <v>4186</v>
      </c>
      <c r="M713" s="36" t="s">
        <v>4187</v>
      </c>
      <c r="N713" s="91"/>
      <c r="O713" s="92"/>
      <c r="P713" s="93"/>
      <c r="Q713" s="18"/>
      <c r="R713" s="18"/>
      <c r="S713" s="19"/>
      <c r="T713" s="19"/>
      <c r="U713" s="369"/>
      <c r="V713" s="24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20.25" customHeight="1" x14ac:dyDescent="0.3">
      <c r="A714" s="35">
        <v>692</v>
      </c>
      <c r="B714" s="35">
        <v>21</v>
      </c>
      <c r="C714" s="36" t="s">
        <v>4188</v>
      </c>
      <c r="D714" s="36" t="s">
        <v>4189</v>
      </c>
      <c r="E714" s="36" t="s">
        <v>4190</v>
      </c>
      <c r="F714" s="37">
        <v>28229606424</v>
      </c>
      <c r="G714" s="36" t="s">
        <v>4191</v>
      </c>
      <c r="H714" s="66" t="s">
        <v>5125</v>
      </c>
      <c r="I714" s="36" t="s">
        <v>350</v>
      </c>
      <c r="J714" s="36" t="s">
        <v>1356</v>
      </c>
      <c r="K714" s="39">
        <v>4</v>
      </c>
      <c r="L714" s="40" t="s">
        <v>421</v>
      </c>
      <c r="M714" s="36" t="s">
        <v>4192</v>
      </c>
      <c r="N714" s="100"/>
      <c r="O714" s="90"/>
      <c r="P714" s="49"/>
      <c r="Q714" s="18"/>
      <c r="R714" s="49"/>
      <c r="S714" s="19"/>
      <c r="T714" s="19"/>
      <c r="U714" s="369"/>
      <c r="V714" s="24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20.25" customHeight="1" x14ac:dyDescent="0.3">
      <c r="A715" s="35">
        <v>693</v>
      </c>
      <c r="B715" s="35">
        <v>22</v>
      </c>
      <c r="C715" s="36" t="s">
        <v>4193</v>
      </c>
      <c r="D715" s="36" t="s">
        <v>4194</v>
      </c>
      <c r="E715" s="36" t="s">
        <v>4195</v>
      </c>
      <c r="F715" s="37">
        <v>91538161225</v>
      </c>
      <c r="G715" s="36" t="s">
        <v>4196</v>
      </c>
      <c r="H715" s="103" t="s">
        <v>4197</v>
      </c>
      <c r="I715" s="36" t="s">
        <v>4198</v>
      </c>
      <c r="J715" s="36" t="s">
        <v>119</v>
      </c>
      <c r="K715" s="39">
        <v>6</v>
      </c>
      <c r="L715" s="40" t="s">
        <v>4199</v>
      </c>
      <c r="M715" s="36" t="s">
        <v>4200</v>
      </c>
      <c r="N715" s="100"/>
      <c r="O715" s="350"/>
      <c r="P715" s="18"/>
      <c r="Q715" s="18"/>
      <c r="R715" s="49"/>
      <c r="S715" s="19"/>
      <c r="T715" s="19"/>
      <c r="U715" s="369"/>
      <c r="V715" s="24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36.75" customHeight="1" x14ac:dyDescent="0.3">
      <c r="A716" s="107"/>
      <c r="B716" s="35"/>
      <c r="C716" s="377" t="s">
        <v>4201</v>
      </c>
      <c r="D716" s="14"/>
      <c r="E716" s="36" t="s">
        <v>715</v>
      </c>
      <c r="F716" s="37"/>
      <c r="G716" s="37"/>
      <c r="H716" s="223"/>
      <c r="I716" s="16"/>
      <c r="J716" s="13"/>
      <c r="K716" s="39"/>
      <c r="L716" s="14"/>
      <c r="M716" s="37"/>
      <c r="N716" s="110"/>
      <c r="O716" s="154"/>
      <c r="P716" s="18"/>
      <c r="Q716" s="18"/>
      <c r="R716" s="18"/>
      <c r="S716" s="19"/>
      <c r="T716" s="19"/>
      <c r="U716" s="369"/>
      <c r="V716" s="24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9.5" customHeight="1" x14ac:dyDescent="0.3">
      <c r="A717" s="35">
        <v>694</v>
      </c>
      <c r="B717" s="35">
        <v>1</v>
      </c>
      <c r="C717" s="367" t="s">
        <v>4202</v>
      </c>
      <c r="D717" s="36" t="s">
        <v>4203</v>
      </c>
      <c r="E717" s="36" t="s">
        <v>4204</v>
      </c>
      <c r="F717" s="48" t="s">
        <v>4205</v>
      </c>
      <c r="G717" s="36" t="s">
        <v>4206</v>
      </c>
      <c r="H717" s="46" t="s">
        <v>4207</v>
      </c>
      <c r="I717" s="36" t="s">
        <v>188</v>
      </c>
      <c r="J717" s="36" t="s">
        <v>3558</v>
      </c>
      <c r="K717" s="39"/>
      <c r="L717" s="40" t="s">
        <v>4208</v>
      </c>
      <c r="M717" s="36" t="s">
        <v>4209</v>
      </c>
      <c r="N717" s="99"/>
      <c r="O717" s="61"/>
      <c r="P717" s="18"/>
      <c r="Q717" s="18"/>
      <c r="R717" s="18"/>
      <c r="S717" s="19"/>
      <c r="T717" s="19"/>
      <c r="U717" s="369"/>
      <c r="V717" s="24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20.25" customHeight="1" x14ac:dyDescent="0.3">
      <c r="A718" s="35">
        <v>695</v>
      </c>
      <c r="B718" s="35">
        <v>2</v>
      </c>
      <c r="C718" s="36" t="s">
        <v>4210</v>
      </c>
      <c r="D718" s="36" t="s">
        <v>4211</v>
      </c>
      <c r="E718" s="36" t="s">
        <v>4212</v>
      </c>
      <c r="F718" s="37">
        <v>69095062745</v>
      </c>
      <c r="G718" s="36" t="s">
        <v>4213</v>
      </c>
      <c r="H718" s="46" t="s">
        <v>4214</v>
      </c>
      <c r="I718" s="36" t="s">
        <v>263</v>
      </c>
      <c r="J718" s="36" t="s">
        <v>2514</v>
      </c>
      <c r="K718" s="39">
        <v>10</v>
      </c>
      <c r="L718" s="40" t="s">
        <v>521</v>
      </c>
      <c r="M718" s="36" t="s">
        <v>4215</v>
      </c>
      <c r="N718" s="100"/>
      <c r="O718" s="92"/>
      <c r="P718" s="60"/>
      <c r="Q718" s="324"/>
      <c r="R718" s="18"/>
      <c r="S718" s="19"/>
      <c r="T718" s="19"/>
      <c r="U718" s="369"/>
      <c r="V718" s="24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20.25" customHeight="1" x14ac:dyDescent="0.3">
      <c r="A719" s="35">
        <v>696</v>
      </c>
      <c r="B719" s="35">
        <v>3</v>
      </c>
      <c r="C719" s="36" t="s">
        <v>4216</v>
      </c>
      <c r="D719" s="36" t="s">
        <v>4217</v>
      </c>
      <c r="E719" s="36" t="s">
        <v>4218</v>
      </c>
      <c r="F719" s="37">
        <v>47340618999</v>
      </c>
      <c r="G719" s="36" t="s">
        <v>4219</v>
      </c>
      <c r="H719" s="46" t="s">
        <v>4220</v>
      </c>
      <c r="I719" s="36" t="s">
        <v>3862</v>
      </c>
      <c r="J719" s="36" t="s">
        <v>189</v>
      </c>
      <c r="K719" s="39">
        <v>4</v>
      </c>
      <c r="L719" s="40" t="s">
        <v>4221</v>
      </c>
      <c r="M719" s="36" t="s">
        <v>4222</v>
      </c>
      <c r="N719" s="91"/>
      <c r="O719" s="92"/>
      <c r="P719" s="49"/>
      <c r="Q719" s="114"/>
      <c r="R719" s="18"/>
      <c r="S719" s="19"/>
      <c r="T719" s="19"/>
      <c r="U719" s="369"/>
      <c r="V719" s="24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20.25" customHeight="1" x14ac:dyDescent="0.3">
      <c r="A720" s="35">
        <v>697</v>
      </c>
      <c r="B720" s="35">
        <v>4</v>
      </c>
      <c r="C720" s="36" t="s">
        <v>4223</v>
      </c>
      <c r="D720" s="36" t="s">
        <v>1075</v>
      </c>
      <c r="E720" s="36" t="s">
        <v>4224</v>
      </c>
      <c r="F720" s="37">
        <v>46501469845</v>
      </c>
      <c r="G720" s="36" t="s">
        <v>4225</v>
      </c>
      <c r="H720" s="103" t="s">
        <v>4226</v>
      </c>
      <c r="I720" s="36" t="s">
        <v>672</v>
      </c>
      <c r="J720" s="36" t="s">
        <v>1180</v>
      </c>
      <c r="K720" s="39">
        <v>4</v>
      </c>
      <c r="L720" s="40" t="s">
        <v>190</v>
      </c>
      <c r="M720" s="36" t="s">
        <v>4227</v>
      </c>
      <c r="N720" s="91"/>
      <c r="O720" s="92"/>
      <c r="P720" s="18"/>
      <c r="Q720" s="18"/>
      <c r="R720" s="18"/>
      <c r="S720" s="19"/>
      <c r="T720" s="19"/>
      <c r="U720" s="369"/>
      <c r="V720" s="24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20.25" customHeight="1" x14ac:dyDescent="0.3">
      <c r="A721" s="35">
        <v>698</v>
      </c>
      <c r="B721" s="35">
        <v>5</v>
      </c>
      <c r="C721" s="36" t="s">
        <v>20</v>
      </c>
      <c r="D721" s="36" t="s">
        <v>4228</v>
      </c>
      <c r="E721" s="36" t="s">
        <v>4229</v>
      </c>
      <c r="F721" s="37">
        <v>54281445057</v>
      </c>
      <c r="G721" s="36" t="s">
        <v>4230</v>
      </c>
      <c r="H721" s="103" t="s">
        <v>4231</v>
      </c>
      <c r="I721" s="36" t="s">
        <v>328</v>
      </c>
      <c r="J721" s="36" t="s">
        <v>485</v>
      </c>
      <c r="K721" s="39">
        <v>4</v>
      </c>
      <c r="L721" s="40" t="s">
        <v>642</v>
      </c>
      <c r="M721" s="36"/>
      <c r="N721" s="100"/>
      <c r="O721" s="92"/>
      <c r="P721" s="18"/>
      <c r="Q721" s="18"/>
      <c r="R721" s="18"/>
      <c r="S721" s="19"/>
      <c r="T721" s="19"/>
      <c r="U721" s="369"/>
      <c r="V721" s="24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20.25" customHeight="1" x14ac:dyDescent="0.3">
      <c r="A722" s="35">
        <v>699</v>
      </c>
      <c r="B722" s="35">
        <v>6</v>
      </c>
      <c r="C722" s="36" t="s">
        <v>4232</v>
      </c>
      <c r="D722" s="36" t="s">
        <v>4233</v>
      </c>
      <c r="E722" s="36" t="s">
        <v>4234</v>
      </c>
      <c r="F722" s="37">
        <v>30730085385</v>
      </c>
      <c r="G722" s="36" t="s">
        <v>4235</v>
      </c>
      <c r="H722" s="58" t="s">
        <v>4236</v>
      </c>
      <c r="I722" s="36" t="s">
        <v>336</v>
      </c>
      <c r="J722" s="36" t="s">
        <v>776</v>
      </c>
      <c r="K722" s="39">
        <v>4</v>
      </c>
      <c r="L722" s="40"/>
      <c r="M722" s="36"/>
      <c r="N722" s="100"/>
      <c r="O722" s="92"/>
      <c r="P722" s="60"/>
      <c r="Q722" s="18"/>
      <c r="R722" s="18"/>
      <c r="S722" s="19"/>
      <c r="T722" s="19"/>
      <c r="U722" s="369"/>
      <c r="V722" s="24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20.25" customHeight="1" x14ac:dyDescent="0.3">
      <c r="A723" s="35">
        <v>700</v>
      </c>
      <c r="B723" s="35">
        <v>7</v>
      </c>
      <c r="C723" s="367" t="s">
        <v>4237</v>
      </c>
      <c r="D723" s="36" t="s">
        <v>4238</v>
      </c>
      <c r="E723" s="36" t="s">
        <v>4239</v>
      </c>
      <c r="F723" s="37">
        <v>90515285700</v>
      </c>
      <c r="G723" s="36" t="s">
        <v>4240</v>
      </c>
      <c r="H723" s="46" t="s">
        <v>4241</v>
      </c>
      <c r="I723" s="36" t="s">
        <v>672</v>
      </c>
      <c r="J723" s="36" t="s">
        <v>1437</v>
      </c>
      <c r="K723" s="39"/>
      <c r="L723" s="40" t="s">
        <v>18</v>
      </c>
      <c r="M723" s="36" t="s">
        <v>4242</v>
      </c>
      <c r="N723" s="91"/>
      <c r="O723" s="92"/>
      <c r="P723" s="49"/>
      <c r="Q723" s="18"/>
      <c r="R723" s="18"/>
      <c r="S723" s="19"/>
      <c r="T723" s="19"/>
      <c r="U723" s="369"/>
      <c r="V723" s="24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20.25" customHeight="1" x14ac:dyDescent="0.3">
      <c r="A724" s="35">
        <v>701</v>
      </c>
      <c r="B724" s="35">
        <v>8</v>
      </c>
      <c r="C724" s="36" t="s">
        <v>4243</v>
      </c>
      <c r="D724" s="36" t="s">
        <v>4244</v>
      </c>
      <c r="E724" s="36" t="s">
        <v>4245</v>
      </c>
      <c r="F724" s="37">
        <v>28957082165</v>
      </c>
      <c r="G724" s="36" t="s">
        <v>4246</v>
      </c>
      <c r="H724" s="46" t="s">
        <v>4247</v>
      </c>
      <c r="I724" s="36" t="s">
        <v>376</v>
      </c>
      <c r="J724" s="36" t="s">
        <v>994</v>
      </c>
      <c r="K724" s="39">
        <v>5</v>
      </c>
      <c r="L724" s="40" t="s">
        <v>4248</v>
      </c>
      <c r="M724" s="36" t="s">
        <v>4249</v>
      </c>
      <c r="N724" s="158"/>
      <c r="O724" s="90"/>
      <c r="P724" s="93"/>
      <c r="Q724" s="18"/>
      <c r="R724" s="18"/>
      <c r="S724" s="19"/>
      <c r="T724" s="19"/>
      <c r="U724" s="369"/>
      <c r="V724" s="24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20.25" customHeight="1" x14ac:dyDescent="0.3">
      <c r="A725" s="35">
        <v>702</v>
      </c>
      <c r="B725" s="35">
        <v>9</v>
      </c>
      <c r="C725" s="36" t="s">
        <v>4250</v>
      </c>
      <c r="D725" s="36" t="s">
        <v>4251</v>
      </c>
      <c r="E725" s="36" t="s">
        <v>4252</v>
      </c>
      <c r="F725" s="37">
        <v>54702581236</v>
      </c>
      <c r="G725" s="36" t="s">
        <v>4253</v>
      </c>
      <c r="H725" s="46" t="s">
        <v>4254</v>
      </c>
      <c r="I725" s="36" t="s">
        <v>4255</v>
      </c>
      <c r="J725" s="36" t="s">
        <v>1180</v>
      </c>
      <c r="K725" s="39">
        <v>6</v>
      </c>
      <c r="L725" s="40" t="s">
        <v>18</v>
      </c>
      <c r="M725" s="36" t="s">
        <v>4256</v>
      </c>
      <c r="N725" s="100"/>
      <c r="O725" s="92"/>
      <c r="P725" s="18"/>
      <c r="Q725" s="18"/>
      <c r="R725" s="18"/>
      <c r="S725" s="19"/>
      <c r="T725" s="19"/>
      <c r="U725" s="369"/>
      <c r="V725" s="24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20.25" customHeight="1" x14ac:dyDescent="0.3">
      <c r="A726" s="35">
        <v>703</v>
      </c>
      <c r="B726" s="35">
        <v>10</v>
      </c>
      <c r="C726" s="36" t="s">
        <v>4257</v>
      </c>
      <c r="D726" s="36" t="s">
        <v>4258</v>
      </c>
      <c r="E726" s="36" t="s">
        <v>4259</v>
      </c>
      <c r="F726" s="37">
        <v>81002091960</v>
      </c>
      <c r="G726" s="36" t="s">
        <v>4260</v>
      </c>
      <c r="H726" s="46" t="s">
        <v>4261</v>
      </c>
      <c r="I726" s="36" t="s">
        <v>350</v>
      </c>
      <c r="J726" s="36" t="s">
        <v>351</v>
      </c>
      <c r="K726" s="39">
        <v>6</v>
      </c>
      <c r="L726" s="40" t="s">
        <v>154</v>
      </c>
      <c r="M726" s="36" t="s">
        <v>4262</v>
      </c>
      <c r="N726" s="99"/>
      <c r="O726" s="90"/>
      <c r="P726" s="93"/>
      <c r="Q726" s="18"/>
      <c r="R726" s="18"/>
      <c r="S726" s="19"/>
      <c r="T726" s="19"/>
      <c r="U726" s="369"/>
      <c r="V726" s="24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20.25" customHeight="1" x14ac:dyDescent="0.3">
      <c r="A727" s="35">
        <v>704</v>
      </c>
      <c r="B727" s="35">
        <v>11</v>
      </c>
      <c r="C727" s="36" t="s">
        <v>4263</v>
      </c>
      <c r="D727" s="36" t="s">
        <v>4264</v>
      </c>
      <c r="E727" s="36" t="s">
        <v>4265</v>
      </c>
      <c r="F727" s="37">
        <v>97699903366</v>
      </c>
      <c r="G727" s="36" t="s">
        <v>4266</v>
      </c>
      <c r="H727" s="58" t="str">
        <f>HYPERLINK("mailto:os.zagreb.096@gmail.com","os.zagreb.096@gmail.com")</f>
        <v>os.zagreb.096@gmail.com</v>
      </c>
      <c r="I727" s="36" t="s">
        <v>336</v>
      </c>
      <c r="J727" s="36" t="s">
        <v>776</v>
      </c>
      <c r="K727" s="39">
        <v>4</v>
      </c>
      <c r="L727" s="40" t="s">
        <v>4267</v>
      </c>
      <c r="M727" s="61" t="s">
        <v>4268</v>
      </c>
      <c r="N727" s="100"/>
      <c r="O727" s="61"/>
      <c r="P727" s="18"/>
      <c r="Q727" s="18"/>
      <c r="R727" s="18"/>
      <c r="S727" s="19"/>
      <c r="T727" s="19"/>
      <c r="U727" s="369"/>
      <c r="V727" s="24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20.25" customHeight="1" x14ac:dyDescent="0.3">
      <c r="A728" s="35">
        <v>705</v>
      </c>
      <c r="B728" s="35">
        <v>12</v>
      </c>
      <c r="C728" s="36" t="s">
        <v>1599</v>
      </c>
      <c r="D728" s="36" t="s">
        <v>4269</v>
      </c>
      <c r="E728" s="36" t="s">
        <v>4270</v>
      </c>
      <c r="F728" s="37">
        <v>11536369823</v>
      </c>
      <c r="G728" s="36" t="s">
        <v>4271</v>
      </c>
      <c r="H728" s="38" t="s">
        <v>5126</v>
      </c>
      <c r="I728" s="36" t="s">
        <v>145</v>
      </c>
      <c r="J728" s="36" t="s">
        <v>834</v>
      </c>
      <c r="K728" s="39">
        <v>6</v>
      </c>
      <c r="L728" s="40" t="s">
        <v>4272</v>
      </c>
      <c r="M728" s="36" t="s">
        <v>4273</v>
      </c>
      <c r="N728" s="344"/>
      <c r="O728" s="92"/>
      <c r="P728" s="18"/>
      <c r="Q728" s="18"/>
      <c r="R728" s="18"/>
      <c r="S728" s="19"/>
      <c r="T728" s="19"/>
      <c r="U728" s="369"/>
      <c r="V728" s="24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20.25" customHeight="1" x14ac:dyDescent="0.3">
      <c r="A729" s="35">
        <v>706</v>
      </c>
      <c r="B729" s="35">
        <v>13</v>
      </c>
      <c r="C729" s="36" t="s">
        <v>4274</v>
      </c>
      <c r="D729" s="36" t="s">
        <v>4275</v>
      </c>
      <c r="E729" s="36" t="s">
        <v>4276</v>
      </c>
      <c r="F729" s="37">
        <v>50582521257</v>
      </c>
      <c r="G729" s="36" t="s">
        <v>4277</v>
      </c>
      <c r="H729" s="46" t="s">
        <v>4278</v>
      </c>
      <c r="I729" s="36" t="s">
        <v>87</v>
      </c>
      <c r="J729" s="36" t="s">
        <v>88</v>
      </c>
      <c r="K729" s="39">
        <v>10</v>
      </c>
      <c r="L729" s="40" t="s">
        <v>89</v>
      </c>
      <c r="M729" s="36" t="s">
        <v>4279</v>
      </c>
      <c r="N729" s="344"/>
      <c r="O729" s="92"/>
      <c r="P729" s="18"/>
      <c r="Q729" s="18"/>
      <c r="R729" s="18"/>
      <c r="S729" s="19"/>
      <c r="T729" s="19"/>
      <c r="U729" s="369"/>
      <c r="V729" s="24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20.25" customHeight="1" x14ac:dyDescent="0.3">
      <c r="A730" s="35">
        <v>707</v>
      </c>
      <c r="B730" s="35">
        <v>14</v>
      </c>
      <c r="C730" s="36" t="s">
        <v>4280</v>
      </c>
      <c r="D730" s="36" t="s">
        <v>4281</v>
      </c>
      <c r="E730" s="36" t="s">
        <v>4282</v>
      </c>
      <c r="F730" s="37">
        <v>86998320829</v>
      </c>
      <c r="G730" s="36" t="s">
        <v>4283</v>
      </c>
      <c r="H730" s="46" t="s">
        <v>4284</v>
      </c>
      <c r="I730" s="36" t="s">
        <v>255</v>
      </c>
      <c r="J730" s="36" t="s">
        <v>1437</v>
      </c>
      <c r="K730" s="39"/>
      <c r="L730" s="40" t="s">
        <v>4285</v>
      </c>
      <c r="M730" s="36" t="s">
        <v>4286</v>
      </c>
      <c r="N730" s="91"/>
      <c r="O730" s="90"/>
      <c r="P730" s="93"/>
      <c r="Q730" s="18"/>
      <c r="R730" s="49"/>
      <c r="S730" s="19"/>
      <c r="T730" s="19"/>
      <c r="U730" s="369"/>
      <c r="V730" s="24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20.25" customHeight="1" x14ac:dyDescent="0.3">
      <c r="A731" s="35">
        <v>708</v>
      </c>
      <c r="B731" s="35">
        <v>15</v>
      </c>
      <c r="C731" s="36" t="s">
        <v>4287</v>
      </c>
      <c r="D731" s="36" t="s">
        <v>4288</v>
      </c>
      <c r="E731" s="36" t="s">
        <v>4289</v>
      </c>
      <c r="F731" s="37">
        <v>75965702679</v>
      </c>
      <c r="G731" s="36" t="s">
        <v>4290</v>
      </c>
      <c r="H731" s="38" t="s">
        <v>5127</v>
      </c>
      <c r="I731" s="36" t="s">
        <v>255</v>
      </c>
      <c r="J731" s="36" t="s">
        <v>52</v>
      </c>
      <c r="K731" s="39">
        <v>9</v>
      </c>
      <c r="L731" s="40" t="s">
        <v>2022</v>
      </c>
      <c r="M731" s="36" t="s">
        <v>4291</v>
      </c>
      <c r="N731" s="91"/>
      <c r="O731" s="92"/>
      <c r="P731" s="49"/>
      <c r="Q731" s="93"/>
      <c r="R731" s="18"/>
      <c r="S731" s="19"/>
      <c r="T731" s="19"/>
      <c r="U731" s="369"/>
      <c r="V731" s="24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20.25" customHeight="1" x14ac:dyDescent="0.3">
      <c r="A732" s="35">
        <v>709</v>
      </c>
      <c r="B732" s="35">
        <v>16</v>
      </c>
      <c r="C732" s="36" t="s">
        <v>4292</v>
      </c>
      <c r="D732" s="36" t="s">
        <v>4293</v>
      </c>
      <c r="E732" s="36" t="s">
        <v>4294</v>
      </c>
      <c r="F732" s="37">
        <v>93567138561</v>
      </c>
      <c r="G732" s="61" t="s">
        <v>4295</v>
      </c>
      <c r="H732" s="98" t="s">
        <v>4296</v>
      </c>
      <c r="I732" s="36" t="s">
        <v>69</v>
      </c>
      <c r="J732" s="36" t="s">
        <v>80</v>
      </c>
      <c r="K732" s="39">
        <v>6</v>
      </c>
      <c r="L732" s="40" t="s">
        <v>4297</v>
      </c>
      <c r="M732" s="36" t="s">
        <v>4298</v>
      </c>
      <c r="N732" s="91"/>
      <c r="O732" s="90"/>
      <c r="P732" s="60"/>
      <c r="Q732" s="18"/>
      <c r="R732" s="18"/>
      <c r="S732" s="19"/>
      <c r="T732" s="19"/>
      <c r="U732" s="369"/>
      <c r="V732" s="24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20.25" customHeight="1" x14ac:dyDescent="0.3">
      <c r="A733" s="35">
        <v>710</v>
      </c>
      <c r="B733" s="35">
        <v>17</v>
      </c>
      <c r="C733" s="36" t="s">
        <v>64</v>
      </c>
      <c r="D733" s="36" t="s">
        <v>4299</v>
      </c>
      <c r="E733" s="36" t="s">
        <v>4300</v>
      </c>
      <c r="F733" s="37">
        <v>66687839353</v>
      </c>
      <c r="G733" s="36" t="s">
        <v>4301</v>
      </c>
      <c r="H733" s="46" t="s">
        <v>4302</v>
      </c>
      <c r="I733" s="36" t="s">
        <v>789</v>
      </c>
      <c r="J733" s="36" t="s">
        <v>1066</v>
      </c>
      <c r="K733" s="39">
        <v>3</v>
      </c>
      <c r="L733" s="40" t="s">
        <v>1041</v>
      </c>
      <c r="M733" s="36" t="s">
        <v>4303</v>
      </c>
      <c r="N733" s="91"/>
      <c r="O733" s="90"/>
      <c r="P733" s="49"/>
      <c r="Q733" s="18"/>
      <c r="R733" s="18"/>
      <c r="S733" s="19"/>
      <c r="T733" s="19"/>
      <c r="U733" s="369"/>
      <c r="V733" s="24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20.25" customHeight="1" x14ac:dyDescent="0.3">
      <c r="A734" s="35">
        <v>711</v>
      </c>
      <c r="B734" s="35">
        <v>18</v>
      </c>
      <c r="C734" s="36" t="s">
        <v>4304</v>
      </c>
      <c r="D734" s="36" t="s">
        <v>4305</v>
      </c>
      <c r="E734" s="36" t="s">
        <v>4306</v>
      </c>
      <c r="F734" s="57" t="s">
        <v>4307</v>
      </c>
      <c r="G734" s="36" t="s">
        <v>4308</v>
      </c>
      <c r="H734" s="46" t="s">
        <v>4309</v>
      </c>
      <c r="I734" s="36" t="s">
        <v>87</v>
      </c>
      <c r="J734" s="36" t="s">
        <v>1604</v>
      </c>
      <c r="K734" s="39">
        <v>6</v>
      </c>
      <c r="L734" s="40" t="s">
        <v>89</v>
      </c>
      <c r="M734" s="36" t="s">
        <v>4310</v>
      </c>
      <c r="N734" s="100"/>
      <c r="O734" s="90"/>
      <c r="P734" s="60"/>
      <c r="Q734" s="18"/>
      <c r="R734" s="18"/>
      <c r="S734" s="19"/>
      <c r="T734" s="19"/>
      <c r="U734" s="369"/>
      <c r="V734" s="24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20.25" customHeight="1" x14ac:dyDescent="0.3">
      <c r="A735" s="35">
        <v>712</v>
      </c>
      <c r="B735" s="35">
        <v>19</v>
      </c>
      <c r="C735" s="36" t="s">
        <v>4311</v>
      </c>
      <c r="D735" s="36" t="s">
        <v>4312</v>
      </c>
      <c r="E735" s="36" t="s">
        <v>4313</v>
      </c>
      <c r="F735" s="37">
        <v>90134499793</v>
      </c>
      <c r="G735" s="36" t="s">
        <v>4314</v>
      </c>
      <c r="H735" s="46" t="s">
        <v>4315</v>
      </c>
      <c r="I735" s="36" t="s">
        <v>328</v>
      </c>
      <c r="J735" s="36" t="s">
        <v>329</v>
      </c>
      <c r="K735" s="39">
        <v>3</v>
      </c>
      <c r="L735" s="15" t="s">
        <v>4316</v>
      </c>
      <c r="M735" s="36" t="s">
        <v>4317</v>
      </c>
      <c r="N735" s="100"/>
      <c r="O735" s="92"/>
      <c r="P735" s="93"/>
      <c r="Q735" s="18"/>
      <c r="R735" s="18"/>
      <c r="S735" s="19"/>
      <c r="T735" s="19"/>
      <c r="U735" s="369"/>
      <c r="V735" s="24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20.25" customHeight="1" x14ac:dyDescent="0.3">
      <c r="A736" s="35">
        <v>713</v>
      </c>
      <c r="B736" s="35">
        <v>20</v>
      </c>
      <c r="C736" s="36" t="s">
        <v>1618</v>
      </c>
      <c r="D736" s="36" t="s">
        <v>311</v>
      </c>
      <c r="E736" s="36" t="s">
        <v>4318</v>
      </c>
      <c r="F736" s="37">
        <v>89692114282</v>
      </c>
      <c r="G736" s="36" t="s">
        <v>4319</v>
      </c>
      <c r="H736" s="46" t="s">
        <v>4320</v>
      </c>
      <c r="I736" s="36" t="s">
        <v>125</v>
      </c>
      <c r="J736" s="36" t="s">
        <v>126</v>
      </c>
      <c r="K736" s="39">
        <v>3</v>
      </c>
      <c r="L736" s="40" t="s">
        <v>127</v>
      </c>
      <c r="M736" s="36" t="s">
        <v>4321</v>
      </c>
      <c r="N736" s="91"/>
      <c r="O736" s="92"/>
      <c r="P736" s="93"/>
      <c r="Q736" s="18"/>
      <c r="R736" s="49"/>
      <c r="S736" s="19"/>
      <c r="T736" s="19"/>
      <c r="U736" s="369"/>
      <c r="V736" s="24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20.25" customHeight="1" x14ac:dyDescent="0.3">
      <c r="A737" s="35">
        <v>714</v>
      </c>
      <c r="B737" s="35">
        <v>21</v>
      </c>
      <c r="C737" s="36" t="s">
        <v>4322</v>
      </c>
      <c r="D737" s="36" t="s">
        <v>4323</v>
      </c>
      <c r="E737" s="36" t="s">
        <v>4324</v>
      </c>
      <c r="F737" s="37">
        <v>85778249664</v>
      </c>
      <c r="G737" s="36" t="s">
        <v>4325</v>
      </c>
      <c r="H737" s="38" t="str">
        <f>HYPERLINK("mailto:svklara@os-sveta-klara.skole.hr","svklara@os-sveta-klara.skole.hr")</f>
        <v>svklara@os-sveta-klara.skole.hr</v>
      </c>
      <c r="I737" s="36" t="s">
        <v>336</v>
      </c>
      <c r="J737" s="36" t="s">
        <v>1651</v>
      </c>
      <c r="K737" s="39">
        <v>4</v>
      </c>
      <c r="L737" s="40" t="s">
        <v>856</v>
      </c>
      <c r="M737" s="36" t="s">
        <v>4326</v>
      </c>
      <c r="N737" s="91"/>
      <c r="O737" s="299"/>
      <c r="P737" s="93"/>
      <c r="Q737" s="18"/>
      <c r="R737" s="60"/>
      <c r="S737" s="19"/>
      <c r="T737" s="19"/>
      <c r="U737" s="369"/>
      <c r="V737" s="24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20.25" customHeight="1" x14ac:dyDescent="0.3">
      <c r="A738" s="35">
        <v>715</v>
      </c>
      <c r="B738" s="35">
        <v>22</v>
      </c>
      <c r="C738" s="36" t="s">
        <v>4327</v>
      </c>
      <c r="D738" s="36" t="s">
        <v>4328</v>
      </c>
      <c r="E738" s="36" t="s">
        <v>4329</v>
      </c>
      <c r="F738" s="48" t="s">
        <v>4330</v>
      </c>
      <c r="G738" s="36" t="s">
        <v>4331</v>
      </c>
      <c r="H738" s="46" t="s">
        <v>4332</v>
      </c>
      <c r="I738" s="36" t="s">
        <v>125</v>
      </c>
      <c r="J738" s="36" t="s">
        <v>1103</v>
      </c>
      <c r="K738" s="39">
        <v>6</v>
      </c>
      <c r="L738" s="40" t="s">
        <v>4333</v>
      </c>
      <c r="M738" s="36" t="s">
        <v>4334</v>
      </c>
      <c r="N738" s="91"/>
      <c r="O738" s="121"/>
      <c r="P738" s="93"/>
      <c r="Q738" s="18"/>
      <c r="R738" s="18"/>
      <c r="S738" s="19"/>
      <c r="T738" s="19"/>
      <c r="U738" s="369"/>
      <c r="V738" s="24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20.25" customHeight="1" x14ac:dyDescent="0.3">
      <c r="A739" s="35">
        <v>716</v>
      </c>
      <c r="B739" s="35">
        <v>23</v>
      </c>
      <c r="C739" s="36" t="s">
        <v>4335</v>
      </c>
      <c r="D739" s="36" t="s">
        <v>1564</v>
      </c>
      <c r="E739" s="36" t="s">
        <v>4336</v>
      </c>
      <c r="F739" s="37">
        <v>34428172652</v>
      </c>
      <c r="G739" s="36" t="s">
        <v>4337</v>
      </c>
      <c r="H739" s="38" t="str">
        <f>HYPERLINK("mailto:ured@os-fkfrankopana-zg.skole.hr","ured@os-fkfrankopana-zg.skole.hr")</f>
        <v>ured@os-fkfrankopana-zg.skole.hr</v>
      </c>
      <c r="I739" s="36" t="s">
        <v>931</v>
      </c>
      <c r="J739" s="92" t="s">
        <v>461</v>
      </c>
      <c r="K739" s="140">
        <v>7</v>
      </c>
      <c r="L739" s="40" t="s">
        <v>421</v>
      </c>
      <c r="M739" s="36" t="s">
        <v>4338</v>
      </c>
      <c r="N739" s="91"/>
      <c r="O739" s="28"/>
      <c r="P739" s="49"/>
      <c r="Q739" s="49"/>
      <c r="R739" s="18"/>
      <c r="S739" s="19"/>
      <c r="T739" s="19"/>
      <c r="U739" s="369"/>
      <c r="V739" s="24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20.25" customHeight="1" x14ac:dyDescent="0.3">
      <c r="A740" s="35">
        <v>717</v>
      </c>
      <c r="B740" s="35">
        <v>24</v>
      </c>
      <c r="C740" s="36" t="s">
        <v>4339</v>
      </c>
      <c r="D740" s="36" t="s">
        <v>4340</v>
      </c>
      <c r="E740" s="36" t="s">
        <v>4341</v>
      </c>
      <c r="F740" s="37">
        <v>19164975676</v>
      </c>
      <c r="G740" s="36" t="s">
        <v>4342</v>
      </c>
      <c r="H740" s="38" t="s">
        <v>5128</v>
      </c>
      <c r="I740" s="36" t="s">
        <v>350</v>
      </c>
      <c r="J740" s="36" t="s">
        <v>1356</v>
      </c>
      <c r="K740" s="39">
        <v>4</v>
      </c>
      <c r="L740" s="40" t="s">
        <v>154</v>
      </c>
      <c r="M740" s="36" t="s">
        <v>4343</v>
      </c>
      <c r="N740" s="100"/>
      <c r="O740" s="92"/>
      <c r="P740" s="150"/>
      <c r="Q740" s="18"/>
      <c r="R740" s="18"/>
      <c r="S740" s="19"/>
      <c r="T740" s="19"/>
      <c r="U740" s="369"/>
      <c r="V740" s="24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20.25" customHeight="1" x14ac:dyDescent="0.3">
      <c r="A741" s="35">
        <v>718</v>
      </c>
      <c r="B741" s="35">
        <v>25</v>
      </c>
      <c r="C741" s="36" t="s">
        <v>4344</v>
      </c>
      <c r="D741" s="36" t="s">
        <v>4345</v>
      </c>
      <c r="E741" s="36" t="s">
        <v>4346</v>
      </c>
      <c r="F741" s="37">
        <v>56494929657</v>
      </c>
      <c r="G741" s="36" t="s">
        <v>4347</v>
      </c>
      <c r="H741" s="78" t="s">
        <v>4348</v>
      </c>
      <c r="I741" s="36" t="s">
        <v>1921</v>
      </c>
      <c r="J741" s="36" t="s">
        <v>2403</v>
      </c>
      <c r="K741" s="39"/>
      <c r="L741" s="40" t="s">
        <v>521</v>
      </c>
      <c r="M741" s="36" t="s">
        <v>4349</v>
      </c>
      <c r="N741" s="99"/>
      <c r="O741" s="92"/>
      <c r="P741" s="255"/>
      <c r="Q741" s="18"/>
      <c r="R741" s="18"/>
      <c r="S741" s="19"/>
      <c r="T741" s="19"/>
      <c r="U741" s="369"/>
      <c r="V741" s="24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20.25" customHeight="1" x14ac:dyDescent="0.3">
      <c r="A742" s="35">
        <v>719</v>
      </c>
      <c r="B742" s="35">
        <v>26</v>
      </c>
      <c r="C742" s="36" t="s">
        <v>4350</v>
      </c>
      <c r="D742" s="36" t="s">
        <v>2824</v>
      </c>
      <c r="E742" s="36" t="s">
        <v>4351</v>
      </c>
      <c r="F742" s="37">
        <v>63467332374</v>
      </c>
      <c r="G742" s="36" t="s">
        <v>4352</v>
      </c>
      <c r="H742" s="38" t="s">
        <v>5129</v>
      </c>
      <c r="I742" s="36" t="s">
        <v>255</v>
      </c>
      <c r="J742" s="36" t="s">
        <v>248</v>
      </c>
      <c r="K742" s="39">
        <v>6</v>
      </c>
      <c r="L742" s="40" t="s">
        <v>190</v>
      </c>
      <c r="M742" s="36" t="s">
        <v>4353</v>
      </c>
      <c r="N742" s="100"/>
      <c r="O742" s="92"/>
      <c r="P742" s="49"/>
      <c r="Q742" s="18"/>
      <c r="R742" s="18"/>
      <c r="S742" s="19"/>
      <c r="T742" s="19"/>
      <c r="U742" s="369"/>
      <c r="V742" s="24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20.25" customHeight="1" x14ac:dyDescent="0.3">
      <c r="A743" s="35">
        <v>720</v>
      </c>
      <c r="B743" s="35">
        <v>27</v>
      </c>
      <c r="C743" s="36" t="s">
        <v>4354</v>
      </c>
      <c r="D743" s="36" t="s">
        <v>4355</v>
      </c>
      <c r="E743" s="36" t="s">
        <v>4356</v>
      </c>
      <c r="F743" s="37">
        <v>60990397054</v>
      </c>
      <c r="G743" s="36" t="s">
        <v>4357</v>
      </c>
      <c r="H743" s="46" t="s">
        <v>4358</v>
      </c>
      <c r="I743" s="36" t="s">
        <v>478</v>
      </c>
      <c r="J743" s="36" t="s">
        <v>4359</v>
      </c>
      <c r="K743" s="39">
        <v>6</v>
      </c>
      <c r="L743" s="40" t="s">
        <v>18</v>
      </c>
      <c r="M743" s="36" t="s">
        <v>4360</v>
      </c>
      <c r="N743" s="351"/>
      <c r="O743" s="90"/>
      <c r="P743" s="352"/>
      <c r="Q743" s="93"/>
      <c r="R743" s="18"/>
      <c r="S743" s="19"/>
      <c r="T743" s="19"/>
      <c r="U743" s="369"/>
      <c r="V743" s="24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20.25" customHeight="1" x14ac:dyDescent="0.3">
      <c r="A744" s="35">
        <v>721</v>
      </c>
      <c r="B744" s="35">
        <v>28</v>
      </c>
      <c r="C744" s="36" t="s">
        <v>4361</v>
      </c>
      <c r="D744" s="36" t="s">
        <v>4362</v>
      </c>
      <c r="E744" s="36" t="s">
        <v>4363</v>
      </c>
      <c r="F744" s="37">
        <v>36275587141</v>
      </c>
      <c r="G744" s="36" t="s">
        <v>4364</v>
      </c>
      <c r="H744" s="46" t="s">
        <v>4365</v>
      </c>
      <c r="I744" s="36" t="s">
        <v>4366</v>
      </c>
      <c r="J744" s="36" t="s">
        <v>119</v>
      </c>
      <c r="K744" s="39">
        <v>3</v>
      </c>
      <c r="L744" s="40" t="s">
        <v>4367</v>
      </c>
      <c r="M744" s="36" t="s">
        <v>4368</v>
      </c>
      <c r="N744" s="91"/>
      <c r="O744" s="90"/>
      <c r="P744" s="18"/>
      <c r="Q744" s="18"/>
      <c r="R744" s="49"/>
      <c r="S744" s="19"/>
      <c r="T744" s="19"/>
      <c r="U744" s="369"/>
      <c r="V744" s="24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20.25" customHeight="1" x14ac:dyDescent="0.3">
      <c r="A745" s="35">
        <v>722</v>
      </c>
      <c r="B745" s="35">
        <v>29</v>
      </c>
      <c r="C745" s="36" t="s">
        <v>4369</v>
      </c>
      <c r="D745" s="36" t="s">
        <v>4370</v>
      </c>
      <c r="E745" s="36" t="s">
        <v>4371</v>
      </c>
      <c r="F745" s="37">
        <v>22224265669</v>
      </c>
      <c r="G745" s="36" t="s">
        <v>4372</v>
      </c>
      <c r="H745" s="46" t="s">
        <v>4373</v>
      </c>
      <c r="I745" s="36" t="s">
        <v>263</v>
      </c>
      <c r="J745" s="36" t="s">
        <v>2514</v>
      </c>
      <c r="K745" s="39">
        <v>7</v>
      </c>
      <c r="L745" s="40" t="s">
        <v>4374</v>
      </c>
      <c r="M745" s="36" t="s">
        <v>4375</v>
      </c>
      <c r="N745" s="149"/>
      <c r="O745" s="92"/>
      <c r="P745" s="212"/>
      <c r="Q745" s="18"/>
      <c r="R745" s="18"/>
      <c r="S745" s="19"/>
      <c r="T745" s="19"/>
      <c r="U745" s="369"/>
      <c r="V745" s="24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20.25" customHeight="1" x14ac:dyDescent="0.3">
      <c r="A746" s="35">
        <v>723</v>
      </c>
      <c r="B746" s="35">
        <v>30</v>
      </c>
      <c r="C746" s="36" t="s">
        <v>4376</v>
      </c>
      <c r="D746" s="36" t="s">
        <v>4377</v>
      </c>
      <c r="E746" s="36" t="s">
        <v>4378</v>
      </c>
      <c r="F746" s="37">
        <v>62873946841</v>
      </c>
      <c r="G746" s="36" t="s">
        <v>4379</v>
      </c>
      <c r="H746" s="46" t="s">
        <v>4380</v>
      </c>
      <c r="I746" s="36" t="s">
        <v>125</v>
      </c>
      <c r="J746" s="36" t="s">
        <v>695</v>
      </c>
      <c r="K746" s="39">
        <v>4</v>
      </c>
      <c r="L746" s="40" t="s">
        <v>4381</v>
      </c>
      <c r="M746" s="36" t="s">
        <v>4382</v>
      </c>
      <c r="N746" s="96"/>
      <c r="O746" s="92"/>
      <c r="P746" s="352"/>
      <c r="Q746" s="18"/>
      <c r="R746" s="18"/>
      <c r="S746" s="19"/>
      <c r="T746" s="19"/>
      <c r="U746" s="369"/>
      <c r="V746" s="24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20.25" customHeight="1" x14ac:dyDescent="0.3">
      <c r="A747" s="35">
        <v>724</v>
      </c>
      <c r="B747" s="35">
        <v>31</v>
      </c>
      <c r="C747" s="36" t="s">
        <v>4383</v>
      </c>
      <c r="D747" s="36" t="s">
        <v>4384</v>
      </c>
      <c r="E747" s="36" t="s">
        <v>4385</v>
      </c>
      <c r="F747" s="57" t="s">
        <v>4386</v>
      </c>
      <c r="G747" s="36" t="s">
        <v>4387</v>
      </c>
      <c r="H747" s="38" t="s">
        <v>4388</v>
      </c>
      <c r="I747" s="36" t="s">
        <v>69</v>
      </c>
      <c r="J747" s="36"/>
      <c r="K747" s="39">
        <v>4</v>
      </c>
      <c r="L747" s="40" t="s">
        <v>71</v>
      </c>
      <c r="M747" s="36" t="s">
        <v>4389</v>
      </c>
      <c r="N747" s="149"/>
      <c r="O747" s="92"/>
      <c r="P747" s="212"/>
      <c r="Q747" s="18"/>
      <c r="R747" s="18"/>
      <c r="S747" s="19"/>
      <c r="T747" s="19"/>
      <c r="U747" s="369"/>
      <c r="V747" s="24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20.25" customHeight="1" x14ac:dyDescent="0.3">
      <c r="A748" s="35">
        <v>725</v>
      </c>
      <c r="B748" s="35">
        <v>32</v>
      </c>
      <c r="C748" s="36" t="s">
        <v>1280</v>
      </c>
      <c r="D748" s="36" t="s">
        <v>637</v>
      </c>
      <c r="E748" s="36" t="s">
        <v>4390</v>
      </c>
      <c r="F748" s="37">
        <v>26713979601</v>
      </c>
      <c r="G748" s="36" t="s">
        <v>4391</v>
      </c>
      <c r="H748" s="78" t="s">
        <v>4392</v>
      </c>
      <c r="I748" s="36" t="s">
        <v>60</v>
      </c>
      <c r="J748" s="36" t="s">
        <v>97</v>
      </c>
      <c r="K748" s="39"/>
      <c r="L748" s="40" t="s">
        <v>62</v>
      </c>
      <c r="M748" s="36" t="s">
        <v>4393</v>
      </c>
      <c r="N748" s="156"/>
      <c r="O748" s="92"/>
      <c r="Q748" s="18"/>
      <c r="R748" s="18"/>
      <c r="S748" s="19"/>
      <c r="T748" s="19"/>
      <c r="U748" s="369"/>
      <c r="V748" s="24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20.25" customHeight="1" x14ac:dyDescent="0.3">
      <c r="A749" s="35">
        <v>726</v>
      </c>
      <c r="B749" s="35">
        <v>33</v>
      </c>
      <c r="C749" s="36" t="s">
        <v>4394</v>
      </c>
      <c r="D749" s="36" t="s">
        <v>4395</v>
      </c>
      <c r="E749" s="36" t="s">
        <v>4396</v>
      </c>
      <c r="F749" s="37">
        <v>31982620821</v>
      </c>
      <c r="G749" s="36" t="s">
        <v>4397</v>
      </c>
      <c r="H749" s="38" t="s">
        <v>4398</v>
      </c>
      <c r="I749" s="36" t="s">
        <v>255</v>
      </c>
      <c r="J749" s="36" t="s">
        <v>248</v>
      </c>
      <c r="K749" s="39">
        <v>5</v>
      </c>
      <c r="L749" s="40" t="s">
        <v>154</v>
      </c>
      <c r="M749" s="36" t="s">
        <v>4399</v>
      </c>
      <c r="N749" s="91"/>
      <c r="O749" s="92"/>
      <c r="P749" s="18"/>
      <c r="Q749" s="18"/>
      <c r="R749" s="18"/>
      <c r="S749" s="19"/>
      <c r="T749" s="19"/>
      <c r="U749" s="369"/>
      <c r="V749" s="24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20.25" customHeight="1" x14ac:dyDescent="0.3">
      <c r="A750" s="35">
        <v>727</v>
      </c>
      <c r="B750" s="35">
        <v>34</v>
      </c>
      <c r="C750" s="36" t="s">
        <v>588</v>
      </c>
      <c r="D750" s="36" t="s">
        <v>4400</v>
      </c>
      <c r="E750" s="36" t="s">
        <v>4401</v>
      </c>
      <c r="F750" s="37">
        <v>98407642834</v>
      </c>
      <c r="G750" s="36" t="s">
        <v>4402</v>
      </c>
      <c r="H750" s="38" t="s">
        <v>5130</v>
      </c>
      <c r="I750" s="36" t="s">
        <v>255</v>
      </c>
      <c r="J750" s="37" t="s">
        <v>2781</v>
      </c>
      <c r="K750" s="39">
        <v>8</v>
      </c>
      <c r="L750" s="40" t="s">
        <v>18</v>
      </c>
      <c r="M750" s="36" t="s">
        <v>4403</v>
      </c>
      <c r="N750" s="91"/>
      <c r="O750" s="92"/>
      <c r="P750" s="49"/>
      <c r="Q750" s="93"/>
      <c r="R750" s="18"/>
      <c r="S750" s="19"/>
      <c r="T750" s="19"/>
      <c r="U750" s="369"/>
      <c r="V750" s="24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20.25" customHeight="1" x14ac:dyDescent="0.3">
      <c r="A751" s="35">
        <v>728</v>
      </c>
      <c r="B751" s="35">
        <v>35</v>
      </c>
      <c r="C751" s="36" t="s">
        <v>129</v>
      </c>
      <c r="D751" s="36" t="s">
        <v>602</v>
      </c>
      <c r="E751" s="36" t="s">
        <v>4404</v>
      </c>
      <c r="F751" s="37">
        <v>91895220644</v>
      </c>
      <c r="G751" s="36" t="s">
        <v>4405</v>
      </c>
      <c r="H751" s="46" t="s">
        <v>4406</v>
      </c>
      <c r="I751" s="36" t="s">
        <v>328</v>
      </c>
      <c r="J751" s="36" t="s">
        <v>485</v>
      </c>
      <c r="K751" s="39">
        <v>7</v>
      </c>
      <c r="L751" s="15" t="s">
        <v>4407</v>
      </c>
      <c r="M751" s="36" t="s">
        <v>4408</v>
      </c>
      <c r="N751" s="91"/>
      <c r="O751" s="92"/>
      <c r="P751" s="49"/>
      <c r="Q751" s="93"/>
      <c r="R751" s="18"/>
      <c r="S751" s="19"/>
      <c r="T751" s="19"/>
      <c r="U751" s="369"/>
      <c r="V751" s="24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20.25" customHeight="1" x14ac:dyDescent="0.3">
      <c r="A752" s="35">
        <v>729</v>
      </c>
      <c r="B752" s="35">
        <v>36</v>
      </c>
      <c r="C752" s="36" t="s">
        <v>1444</v>
      </c>
      <c r="D752" s="36" t="s">
        <v>3183</v>
      </c>
      <c r="E752" s="36" t="s">
        <v>4409</v>
      </c>
      <c r="F752" s="37">
        <v>32542348836</v>
      </c>
      <c r="G752" s="36" t="s">
        <v>4410</v>
      </c>
      <c r="H752" s="38" t="str">
        <f>HYPERLINK("mailto:skola@os-tesla.hr","skola@os-tesla.hr")</f>
        <v>skola@os-tesla.hr</v>
      </c>
      <c r="I752" s="36" t="s">
        <v>336</v>
      </c>
      <c r="J752" s="36" t="s">
        <v>761</v>
      </c>
      <c r="K752" s="39">
        <v>11</v>
      </c>
      <c r="L752" s="40" t="s">
        <v>27</v>
      </c>
      <c r="M752" s="36" t="s">
        <v>4411</v>
      </c>
      <c r="N752" s="100"/>
      <c r="O752" s="92"/>
      <c r="P752" s="18"/>
      <c r="Q752" s="18"/>
      <c r="R752" s="18"/>
      <c r="S752" s="19"/>
      <c r="T752" s="19"/>
      <c r="U752" s="369"/>
      <c r="V752" s="24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20.25" customHeight="1" x14ac:dyDescent="0.3">
      <c r="A753" s="35">
        <v>730</v>
      </c>
      <c r="B753" s="35">
        <v>37</v>
      </c>
      <c r="C753" s="36" t="s">
        <v>4412</v>
      </c>
      <c r="D753" s="36" t="s">
        <v>4413</v>
      </c>
      <c r="E753" s="36" t="s">
        <v>4414</v>
      </c>
      <c r="F753" s="37">
        <v>63019353660</v>
      </c>
      <c r="G753" s="36" t="s">
        <v>4415</v>
      </c>
      <c r="H753" s="46" t="s">
        <v>4416</v>
      </c>
      <c r="I753" s="36" t="s">
        <v>247</v>
      </c>
      <c r="J753" s="36" t="s">
        <v>119</v>
      </c>
      <c r="K753" s="39">
        <v>4</v>
      </c>
      <c r="L753" s="40" t="s">
        <v>154</v>
      </c>
      <c r="M753" s="53" t="s">
        <v>4417</v>
      </c>
      <c r="N753" s="100"/>
      <c r="O753" s="53"/>
      <c r="P753" s="18"/>
      <c r="Q753" s="18"/>
      <c r="R753" s="18"/>
      <c r="S753" s="19"/>
      <c r="T753" s="19"/>
      <c r="U753" s="369"/>
      <c r="V753" s="24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20.25" customHeight="1" x14ac:dyDescent="0.3">
      <c r="A754" s="35">
        <v>731</v>
      </c>
      <c r="B754" s="35">
        <v>38</v>
      </c>
      <c r="C754" s="36" t="s">
        <v>4418</v>
      </c>
      <c r="D754" s="36" t="s">
        <v>4419</v>
      </c>
      <c r="E754" s="36" t="s">
        <v>4420</v>
      </c>
      <c r="F754" s="37">
        <v>84283102588</v>
      </c>
      <c r="G754" s="36" t="s">
        <v>4421</v>
      </c>
      <c r="H754" s="38" t="str">
        <f>HYPERLINK("mailto:os-igrandje@os-igrandje-soblinec.skole.hr","os-igrandje@os-igrandje-soblinec.skole.hr")</f>
        <v>os-igrandje@os-igrandje-soblinec.skole.hr</v>
      </c>
      <c r="I754" s="36" t="s">
        <v>336</v>
      </c>
      <c r="J754" s="36" t="s">
        <v>337</v>
      </c>
      <c r="K754" s="39">
        <v>3</v>
      </c>
      <c r="L754" s="40" t="s">
        <v>1652</v>
      </c>
      <c r="M754" s="36" t="s">
        <v>4256</v>
      </c>
      <c r="N754" s="100"/>
      <c r="O754" s="353"/>
      <c r="P754" s="18"/>
      <c r="Q754" s="18"/>
      <c r="R754" s="18"/>
      <c r="S754" s="19"/>
      <c r="T754" s="19"/>
      <c r="U754" s="369"/>
      <c r="V754" s="24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20.25" customHeight="1" x14ac:dyDescent="0.3">
      <c r="A755" s="35">
        <v>732</v>
      </c>
      <c r="B755" s="35">
        <v>39</v>
      </c>
      <c r="C755" s="36" t="s">
        <v>4422</v>
      </c>
      <c r="D755" s="36" t="s">
        <v>4423</v>
      </c>
      <c r="E755" s="36" t="s">
        <v>4424</v>
      </c>
      <c r="F755" s="37">
        <v>44900859510</v>
      </c>
      <c r="G755" s="36" t="s">
        <v>4425</v>
      </c>
      <c r="H755" s="46" t="s">
        <v>4426</v>
      </c>
      <c r="I755" s="36" t="s">
        <v>34</v>
      </c>
      <c r="J755" s="36" t="s">
        <v>4427</v>
      </c>
      <c r="K755" s="39">
        <v>5</v>
      </c>
      <c r="L755" s="40" t="s">
        <v>89</v>
      </c>
      <c r="M755" s="36" t="s">
        <v>4428</v>
      </c>
      <c r="N755" s="100"/>
      <c r="O755" s="92"/>
      <c r="P755" s="18"/>
      <c r="Q755" s="18"/>
      <c r="R755" s="18"/>
      <c r="S755" s="19"/>
      <c r="T755" s="19"/>
      <c r="U755" s="369"/>
      <c r="V755" s="24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20.25" customHeight="1" x14ac:dyDescent="0.3">
      <c r="A756" s="35">
        <v>733</v>
      </c>
      <c r="B756" s="35">
        <v>40</v>
      </c>
      <c r="C756" s="36" t="s">
        <v>4429</v>
      </c>
      <c r="D756" s="36" t="s">
        <v>4430</v>
      </c>
      <c r="E756" s="36" t="s">
        <v>4431</v>
      </c>
      <c r="F756" s="37">
        <v>68487984198</v>
      </c>
      <c r="G756" s="36" t="s">
        <v>4432</v>
      </c>
      <c r="H756" s="46" t="s">
        <v>4433</v>
      </c>
      <c r="I756" s="36" t="s">
        <v>263</v>
      </c>
      <c r="J756" s="36" t="s">
        <v>264</v>
      </c>
      <c r="K756" s="39">
        <v>6</v>
      </c>
      <c r="L756" s="40" t="s">
        <v>521</v>
      </c>
      <c r="M756" s="36" t="s">
        <v>4434</v>
      </c>
      <c r="N756" s="100"/>
      <c r="O756" s="92"/>
      <c r="P756" s="18"/>
      <c r="Q756" s="18"/>
      <c r="R756" s="18"/>
      <c r="S756" s="19"/>
      <c r="T756" s="19"/>
      <c r="U756" s="369"/>
      <c r="V756" s="24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20.25" customHeight="1" x14ac:dyDescent="0.3">
      <c r="A757" s="35">
        <v>734</v>
      </c>
      <c r="B757" s="35">
        <v>41</v>
      </c>
      <c r="C757" s="36" t="s">
        <v>4435</v>
      </c>
      <c r="D757" s="36" t="s">
        <v>4436</v>
      </c>
      <c r="E757" s="36" t="s">
        <v>4437</v>
      </c>
      <c r="F757" s="37">
        <v>52960882634</v>
      </c>
      <c r="G757" s="36" t="s">
        <v>4438</v>
      </c>
      <c r="H757" s="46" t="s">
        <v>4439</v>
      </c>
      <c r="I757" s="36" t="s">
        <v>376</v>
      </c>
      <c r="J757" s="36" t="s">
        <v>2739</v>
      </c>
      <c r="K757" s="39">
        <v>3</v>
      </c>
      <c r="L757" s="40" t="s">
        <v>1041</v>
      </c>
      <c r="M757" s="36"/>
      <c r="N757" s="100"/>
      <c r="O757" s="90"/>
      <c r="P757" s="18"/>
      <c r="Q757" s="18"/>
      <c r="R757" s="49"/>
      <c r="S757" s="19"/>
      <c r="T757" s="19"/>
      <c r="U757" s="369"/>
      <c r="V757" s="24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20.25" customHeight="1" x14ac:dyDescent="0.3">
      <c r="A758" s="35">
        <v>735</v>
      </c>
      <c r="B758" s="35">
        <v>42</v>
      </c>
      <c r="C758" s="36" t="s">
        <v>4440</v>
      </c>
      <c r="D758" s="36" t="s">
        <v>4441</v>
      </c>
      <c r="E758" s="36" t="s">
        <v>4442</v>
      </c>
      <c r="F758" s="154">
        <v>72166604204</v>
      </c>
      <c r="G758" s="36" t="s">
        <v>4443</v>
      </c>
      <c r="H758" s="46" t="s">
        <v>4444</v>
      </c>
      <c r="I758" s="36" t="s">
        <v>34</v>
      </c>
      <c r="J758" s="36" t="s">
        <v>414</v>
      </c>
      <c r="K758" s="39"/>
      <c r="L758" s="40" t="s">
        <v>36</v>
      </c>
      <c r="M758" s="36"/>
      <c r="N758" s="100"/>
      <c r="O758" s="341"/>
      <c r="P758" s="18"/>
      <c r="Q758" s="18"/>
      <c r="R758" s="60"/>
      <c r="S758" s="19"/>
      <c r="T758" s="19"/>
      <c r="U758" s="369"/>
      <c r="V758" s="24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20.25" customHeight="1" x14ac:dyDescent="0.3">
      <c r="A759" s="35">
        <v>736</v>
      </c>
      <c r="B759" s="35">
        <v>43</v>
      </c>
      <c r="C759" s="36" t="s">
        <v>4445</v>
      </c>
      <c r="D759" s="36" t="s">
        <v>4446</v>
      </c>
      <c r="E759" s="36" t="s">
        <v>4447</v>
      </c>
      <c r="F759" s="37">
        <v>68540752075</v>
      </c>
      <c r="G759" s="36" t="s">
        <v>4448</v>
      </c>
      <c r="H759" s="46" t="s">
        <v>4449</v>
      </c>
      <c r="I759" s="36" t="s">
        <v>263</v>
      </c>
      <c r="J759" s="36" t="s">
        <v>264</v>
      </c>
      <c r="K759" s="39">
        <v>5</v>
      </c>
      <c r="L759" s="40" t="s">
        <v>436</v>
      </c>
      <c r="M759" s="36" t="s">
        <v>4450</v>
      </c>
      <c r="N759" s="354"/>
      <c r="O759" s="36"/>
      <c r="P759" s="18"/>
      <c r="Q759" s="18"/>
      <c r="R759" s="60"/>
      <c r="S759" s="19"/>
      <c r="T759" s="19"/>
      <c r="U759" s="369"/>
      <c r="V759" s="24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20.25" customHeight="1" x14ac:dyDescent="0.3">
      <c r="A760" s="35">
        <v>737</v>
      </c>
      <c r="B760" s="35">
        <v>44</v>
      </c>
      <c r="C760" s="36" t="s">
        <v>2128</v>
      </c>
      <c r="D760" s="36" t="s">
        <v>4451</v>
      </c>
      <c r="E760" s="36" t="s">
        <v>4452</v>
      </c>
      <c r="F760" s="48" t="s">
        <v>4453</v>
      </c>
      <c r="G760" s="36" t="s">
        <v>4454</v>
      </c>
      <c r="H760" s="38" t="s">
        <v>5131</v>
      </c>
      <c r="I760" s="36" t="s">
        <v>247</v>
      </c>
      <c r="J760" s="36" t="s">
        <v>189</v>
      </c>
      <c r="K760" s="39">
        <v>5</v>
      </c>
      <c r="L760" s="40" t="s">
        <v>154</v>
      </c>
      <c r="M760" s="36" t="s">
        <v>4455</v>
      </c>
      <c r="N760" s="355"/>
      <c r="O760" s="92"/>
      <c r="P760" s="18"/>
      <c r="Q760" s="18"/>
      <c r="R760" s="18"/>
      <c r="S760" s="19"/>
      <c r="T760" s="19"/>
      <c r="U760" s="369"/>
      <c r="V760" s="24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20.25" customHeight="1" x14ac:dyDescent="0.3">
      <c r="A761" s="35">
        <v>738</v>
      </c>
      <c r="B761" s="35">
        <v>45</v>
      </c>
      <c r="C761" s="36" t="s">
        <v>4456</v>
      </c>
      <c r="D761" s="36" t="s">
        <v>4457</v>
      </c>
      <c r="E761" s="36" t="s">
        <v>4458</v>
      </c>
      <c r="F761" s="37">
        <v>34020671941</v>
      </c>
      <c r="G761" s="36" t="s">
        <v>4459</v>
      </c>
      <c r="H761" s="46" t="s">
        <v>5132</v>
      </c>
      <c r="I761" s="36" t="s">
        <v>247</v>
      </c>
      <c r="J761" s="36" t="s">
        <v>119</v>
      </c>
      <c r="K761" s="39">
        <v>5</v>
      </c>
      <c r="L761" s="40" t="s">
        <v>790</v>
      </c>
      <c r="M761" s="36" t="s">
        <v>4460</v>
      </c>
      <c r="N761" s="100"/>
      <c r="O761" s="92"/>
      <c r="P761" s="18"/>
      <c r="Q761" s="18"/>
      <c r="R761" s="18"/>
      <c r="S761" s="19"/>
      <c r="T761" s="19"/>
      <c r="U761" s="369"/>
      <c r="V761" s="24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20.25" customHeight="1" x14ac:dyDescent="0.3">
      <c r="A762" s="35">
        <v>739</v>
      </c>
      <c r="B762" s="35">
        <v>46</v>
      </c>
      <c r="C762" s="36" t="s">
        <v>4461</v>
      </c>
      <c r="D762" s="36" t="s">
        <v>4462</v>
      </c>
      <c r="E762" s="36" t="s">
        <v>4463</v>
      </c>
      <c r="F762" s="48" t="s">
        <v>4464</v>
      </c>
      <c r="G762" s="36" t="s">
        <v>4465</v>
      </c>
      <c r="H762" s="58" t="s">
        <v>4466</v>
      </c>
      <c r="I762" s="36" t="s">
        <v>306</v>
      </c>
      <c r="J762" s="36" t="s">
        <v>855</v>
      </c>
      <c r="K762" s="39">
        <v>3</v>
      </c>
      <c r="L762" s="15" t="s">
        <v>2549</v>
      </c>
      <c r="M762" s="36" t="s">
        <v>4467</v>
      </c>
      <c r="N762" s="100"/>
      <c r="O762" s="90"/>
      <c r="P762" s="18"/>
      <c r="Q762" s="18"/>
      <c r="R762" s="67"/>
      <c r="S762" s="19"/>
      <c r="T762" s="19"/>
      <c r="U762" s="369"/>
      <c r="V762" s="24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20.25" customHeight="1" x14ac:dyDescent="0.3">
      <c r="A763" s="35">
        <v>740</v>
      </c>
      <c r="B763" s="35">
        <v>47</v>
      </c>
      <c r="C763" s="36" t="s">
        <v>4468</v>
      </c>
      <c r="D763" s="36" t="s">
        <v>4469</v>
      </c>
      <c r="E763" s="36" t="s">
        <v>4470</v>
      </c>
      <c r="F763" s="356" t="s">
        <v>4471</v>
      </c>
      <c r="G763" s="53" t="s">
        <v>4472</v>
      </c>
      <c r="H763" s="155" t="s">
        <v>4473</v>
      </c>
      <c r="I763" s="36" t="s">
        <v>87</v>
      </c>
      <c r="J763" s="36" t="s">
        <v>88</v>
      </c>
      <c r="K763" s="39">
        <v>5</v>
      </c>
      <c r="L763" s="15" t="s">
        <v>2343</v>
      </c>
      <c r="M763" s="36" t="s">
        <v>4474</v>
      </c>
      <c r="N763" s="100"/>
      <c r="O763" s="90"/>
      <c r="P763" s="18"/>
      <c r="Q763" s="18"/>
      <c r="R763" s="67"/>
      <c r="S763" s="19"/>
      <c r="T763" s="19"/>
      <c r="U763" s="369"/>
      <c r="V763" s="24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20.25" customHeight="1" x14ac:dyDescent="0.3">
      <c r="A764" s="35">
        <v>741</v>
      </c>
      <c r="B764" s="35">
        <v>48</v>
      </c>
      <c r="C764" s="36" t="s">
        <v>4475</v>
      </c>
      <c r="D764" s="36" t="s">
        <v>5133</v>
      </c>
      <c r="E764" s="36" t="s">
        <v>4476</v>
      </c>
      <c r="F764" s="48" t="s">
        <v>4477</v>
      </c>
      <c r="G764" s="36" t="s">
        <v>4478</v>
      </c>
      <c r="H764" s="38" t="s">
        <v>5134</v>
      </c>
      <c r="I764" s="36" t="s">
        <v>125</v>
      </c>
      <c r="J764" s="36" t="s">
        <v>4479</v>
      </c>
      <c r="K764" s="39">
        <v>3</v>
      </c>
      <c r="L764" s="15" t="s">
        <v>1448</v>
      </c>
      <c r="M764" s="36" t="s">
        <v>4480</v>
      </c>
      <c r="N764" s="100"/>
      <c r="O764" s="90"/>
      <c r="P764" s="18"/>
      <c r="Q764" s="18"/>
      <c r="R764" s="68"/>
      <c r="S764" s="19"/>
      <c r="T764" s="19"/>
      <c r="U764" s="369"/>
      <c r="V764" s="24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20.25" customHeight="1" x14ac:dyDescent="0.3">
      <c r="A765" s="35">
        <v>742</v>
      </c>
      <c r="B765" s="35">
        <v>49</v>
      </c>
      <c r="C765" s="36" t="s">
        <v>4481</v>
      </c>
      <c r="D765" s="36" t="s">
        <v>3467</v>
      </c>
      <c r="E765" s="36" t="s">
        <v>4482</v>
      </c>
      <c r="F765" s="48" t="s">
        <v>4483</v>
      </c>
      <c r="G765" s="36" t="s">
        <v>4484</v>
      </c>
      <c r="H765" s="46" t="s">
        <v>4485</v>
      </c>
      <c r="I765" s="36" t="s">
        <v>34</v>
      </c>
      <c r="J765" s="36" t="s">
        <v>414</v>
      </c>
      <c r="K765" s="39">
        <v>2</v>
      </c>
      <c r="L765" s="15" t="s">
        <v>36</v>
      </c>
      <c r="M765" s="36" t="s">
        <v>4486</v>
      </c>
      <c r="N765" s="100"/>
      <c r="O765" s="90"/>
      <c r="P765" s="18"/>
      <c r="Q765" s="18"/>
      <c r="R765" s="67"/>
      <c r="S765" s="19"/>
      <c r="T765" s="19"/>
      <c r="U765" s="369"/>
      <c r="V765" s="24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20.25" customHeight="1" x14ac:dyDescent="0.3">
      <c r="A766" s="35">
        <v>743</v>
      </c>
      <c r="B766" s="35">
        <v>50</v>
      </c>
      <c r="C766" s="36" t="s">
        <v>4487</v>
      </c>
      <c r="D766" s="36" t="s">
        <v>4488</v>
      </c>
      <c r="E766" s="36" t="s">
        <v>4489</v>
      </c>
      <c r="F766" s="48" t="s">
        <v>4490</v>
      </c>
      <c r="G766" s="36" t="s">
        <v>4491</v>
      </c>
      <c r="H766" s="38" t="s">
        <v>5135</v>
      </c>
      <c r="I766" s="36" t="s">
        <v>247</v>
      </c>
      <c r="J766" s="36" t="s">
        <v>119</v>
      </c>
      <c r="K766" s="39">
        <v>8</v>
      </c>
      <c r="L766" s="40" t="s">
        <v>18</v>
      </c>
      <c r="M766" s="36" t="s">
        <v>4492</v>
      </c>
      <c r="N766" s="100"/>
      <c r="O766" s="90"/>
      <c r="P766" s="49"/>
      <c r="Q766" s="49"/>
      <c r="R766" s="18"/>
      <c r="S766" s="19"/>
      <c r="T766" s="19"/>
      <c r="U766" s="369"/>
      <c r="V766" s="24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20.25" customHeight="1" x14ac:dyDescent="0.3">
      <c r="A767" s="35">
        <v>744</v>
      </c>
      <c r="B767" s="35">
        <v>51</v>
      </c>
      <c r="C767" s="36" t="s">
        <v>4493</v>
      </c>
      <c r="D767" s="36" t="s">
        <v>4494</v>
      </c>
      <c r="E767" s="36" t="s">
        <v>4495</v>
      </c>
      <c r="F767" s="48" t="s">
        <v>4496</v>
      </c>
      <c r="G767" s="36" t="s">
        <v>4497</v>
      </c>
      <c r="H767" s="46" t="s">
        <v>4498</v>
      </c>
      <c r="I767" s="36" t="s">
        <v>125</v>
      </c>
      <c r="J767" s="36" t="s">
        <v>239</v>
      </c>
      <c r="K767" s="39">
        <v>5</v>
      </c>
      <c r="L767" s="40" t="s">
        <v>4499</v>
      </c>
      <c r="M767" s="36" t="s">
        <v>4500</v>
      </c>
      <c r="N767" s="91"/>
      <c r="O767" s="92"/>
      <c r="P767" s="18"/>
      <c r="Q767" s="18"/>
      <c r="R767" s="49"/>
      <c r="S767" s="19"/>
      <c r="T767" s="19"/>
      <c r="U767" s="369"/>
      <c r="V767" s="24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20.25" customHeight="1" x14ac:dyDescent="0.3">
      <c r="A768" s="35">
        <v>745</v>
      </c>
      <c r="B768" s="35">
        <v>52</v>
      </c>
      <c r="C768" s="36" t="s">
        <v>4501</v>
      </c>
      <c r="D768" s="36" t="s">
        <v>4502</v>
      </c>
      <c r="E768" s="36" t="s">
        <v>4503</v>
      </c>
      <c r="F768" s="37">
        <v>86895308451</v>
      </c>
      <c r="G768" s="36" t="s">
        <v>4504</v>
      </c>
      <c r="H768" s="38" t="s">
        <v>5136</v>
      </c>
      <c r="I768" s="36" t="s">
        <v>350</v>
      </c>
      <c r="J768" s="36" t="s">
        <v>1356</v>
      </c>
      <c r="K768" s="39">
        <v>2</v>
      </c>
      <c r="L768" s="40" t="s">
        <v>4505</v>
      </c>
      <c r="M768" s="36" t="s">
        <v>4506</v>
      </c>
      <c r="N768" s="91"/>
      <c r="O768" s="92"/>
      <c r="P768" s="49"/>
      <c r="Q768" s="18"/>
      <c r="R768" s="18"/>
      <c r="S768" s="19"/>
      <c r="T768" s="19"/>
      <c r="U768" s="369"/>
      <c r="V768" s="24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20.25" customHeight="1" x14ac:dyDescent="0.3">
      <c r="A769" s="35">
        <v>746</v>
      </c>
      <c r="B769" s="35">
        <v>53</v>
      </c>
      <c r="C769" s="36" t="s">
        <v>4507</v>
      </c>
      <c r="D769" s="36" t="s">
        <v>4508</v>
      </c>
      <c r="E769" s="36" t="s">
        <v>4509</v>
      </c>
      <c r="F769" s="37">
        <v>34291434133</v>
      </c>
      <c r="G769" s="36" t="s">
        <v>4510</v>
      </c>
      <c r="H769" s="46" t="s">
        <v>4511</v>
      </c>
      <c r="I769" s="36" t="s">
        <v>4512</v>
      </c>
      <c r="J769" s="36" t="s">
        <v>119</v>
      </c>
      <c r="K769" s="39">
        <v>5</v>
      </c>
      <c r="L769" s="40" t="s">
        <v>790</v>
      </c>
      <c r="M769" s="36" t="s">
        <v>4513</v>
      </c>
      <c r="N769" s="91"/>
      <c r="O769" s="16"/>
      <c r="P769" s="49"/>
      <c r="Q769" s="18"/>
      <c r="R769" s="49"/>
      <c r="S769" s="19"/>
      <c r="T769" s="19"/>
      <c r="U769" s="369"/>
      <c r="V769" s="24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20.25" customHeight="1" x14ac:dyDescent="0.3">
      <c r="A770" s="35">
        <v>747</v>
      </c>
      <c r="B770" s="35">
        <v>54</v>
      </c>
      <c r="C770" s="36" t="s">
        <v>4514</v>
      </c>
      <c r="D770" s="36" t="s">
        <v>4515</v>
      </c>
      <c r="E770" s="36" t="s">
        <v>4516</v>
      </c>
      <c r="F770" s="37">
        <v>76234985768</v>
      </c>
      <c r="G770" s="36" t="s">
        <v>4517</v>
      </c>
      <c r="H770" s="38" t="s">
        <v>5137</v>
      </c>
      <c r="I770" s="36" t="s">
        <v>672</v>
      </c>
      <c r="J770" s="37"/>
      <c r="K770" s="39">
        <v>4</v>
      </c>
      <c r="L770" s="40" t="s">
        <v>4518</v>
      </c>
      <c r="M770" s="36"/>
      <c r="N770" s="100"/>
      <c r="O770" s="92"/>
      <c r="P770" s="18"/>
      <c r="Q770" s="18"/>
      <c r="R770" s="49"/>
      <c r="S770" s="19"/>
      <c r="T770" s="19"/>
      <c r="U770" s="369"/>
      <c r="V770" s="24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20.25" customHeight="1" x14ac:dyDescent="0.3">
      <c r="A771" s="35">
        <v>748</v>
      </c>
      <c r="B771" s="35">
        <v>55</v>
      </c>
      <c r="C771" s="36" t="s">
        <v>4519</v>
      </c>
      <c r="D771" s="36" t="s">
        <v>4520</v>
      </c>
      <c r="E771" s="36" t="s">
        <v>4521</v>
      </c>
      <c r="F771" s="37">
        <v>87153754672</v>
      </c>
      <c r="G771" s="36" t="s">
        <v>4522</v>
      </c>
      <c r="H771" s="46" t="s">
        <v>4523</v>
      </c>
      <c r="I771" s="36" t="s">
        <v>328</v>
      </c>
      <c r="J771" s="36" t="s">
        <v>329</v>
      </c>
      <c r="K771" s="39">
        <v>4</v>
      </c>
      <c r="L771" s="40" t="s">
        <v>3961</v>
      </c>
      <c r="M771" s="36" t="s">
        <v>4524</v>
      </c>
      <c r="N771" s="91"/>
      <c r="O771" s="92"/>
      <c r="P771" s="18"/>
      <c r="Q771" s="18"/>
      <c r="R771" s="93"/>
      <c r="S771" s="19"/>
      <c r="T771" s="19"/>
      <c r="U771" s="369"/>
      <c r="V771" s="24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20.25" customHeight="1" x14ac:dyDescent="0.3">
      <c r="A772" s="35">
        <v>749</v>
      </c>
      <c r="B772" s="35">
        <v>56</v>
      </c>
      <c r="C772" s="36" t="s">
        <v>4525</v>
      </c>
      <c r="D772" s="36" t="s">
        <v>4526</v>
      </c>
      <c r="E772" s="36" t="s">
        <v>4414</v>
      </c>
      <c r="F772" s="37">
        <v>24154741411</v>
      </c>
      <c r="G772" s="36" t="s">
        <v>4527</v>
      </c>
      <c r="H772" s="46" t="s">
        <v>4528</v>
      </c>
      <c r="I772" s="36" t="s">
        <v>829</v>
      </c>
      <c r="J772" s="36" t="s">
        <v>119</v>
      </c>
      <c r="K772" s="39">
        <v>7</v>
      </c>
      <c r="L772" s="40" t="s">
        <v>790</v>
      </c>
      <c r="M772" s="36" t="s">
        <v>4529</v>
      </c>
      <c r="N772" s="91"/>
      <c r="O772" s="90"/>
      <c r="P772" s="93"/>
      <c r="Q772" s="18"/>
      <c r="R772" s="18"/>
      <c r="S772" s="19"/>
      <c r="T772" s="19"/>
      <c r="U772" s="369"/>
      <c r="V772" s="24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20.25" customHeight="1" x14ac:dyDescent="0.3">
      <c r="A773" s="35">
        <v>750</v>
      </c>
      <c r="B773" s="35">
        <v>57</v>
      </c>
      <c r="C773" s="36" t="s">
        <v>4530</v>
      </c>
      <c r="D773" s="36" t="s">
        <v>4531</v>
      </c>
      <c r="E773" s="36" t="s">
        <v>4532</v>
      </c>
      <c r="F773" s="37">
        <v>67024074106</v>
      </c>
      <c r="G773" s="61" t="s">
        <v>4533</v>
      </c>
      <c r="H773" s="155" t="s">
        <v>4534</v>
      </c>
      <c r="I773" s="36" t="s">
        <v>263</v>
      </c>
      <c r="J773" s="36" t="s">
        <v>264</v>
      </c>
      <c r="K773" s="39">
        <v>6</v>
      </c>
      <c r="L773" s="40" t="s">
        <v>521</v>
      </c>
      <c r="M773" s="36" t="s">
        <v>4535</v>
      </c>
      <c r="N773" s="100"/>
      <c r="O773" s="154"/>
      <c r="P773" s="93"/>
      <c r="Q773" s="18"/>
      <c r="R773" s="18"/>
      <c r="S773" s="19"/>
      <c r="T773" s="19"/>
      <c r="U773" s="369"/>
      <c r="V773" s="24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20.25" customHeight="1" x14ac:dyDescent="0.3">
      <c r="A774" s="35">
        <v>751</v>
      </c>
      <c r="B774" s="35">
        <v>58</v>
      </c>
      <c r="C774" s="36" t="s">
        <v>4536</v>
      </c>
      <c r="D774" s="36" t="s">
        <v>4537</v>
      </c>
      <c r="E774" s="36" t="s">
        <v>4538</v>
      </c>
      <c r="F774" s="37">
        <v>28307286006</v>
      </c>
      <c r="G774" s="148" t="s">
        <v>4539</v>
      </c>
      <c r="H774" s="155" t="s">
        <v>4540</v>
      </c>
      <c r="I774" s="36" t="s">
        <v>336</v>
      </c>
      <c r="J774" s="36" t="s">
        <v>2815</v>
      </c>
      <c r="K774" s="39">
        <v>9</v>
      </c>
      <c r="L774" s="40" t="s">
        <v>4541</v>
      </c>
      <c r="M774" s="36" t="s">
        <v>4542</v>
      </c>
      <c r="N774" s="94"/>
      <c r="O774" s="92"/>
      <c r="P774" s="18"/>
      <c r="Q774" s="18"/>
      <c r="R774" s="67"/>
      <c r="S774" s="19"/>
      <c r="T774" s="19"/>
      <c r="U774" s="369"/>
      <c r="V774" s="24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20.25" customHeight="1" x14ac:dyDescent="0.3">
      <c r="A775" s="35">
        <v>752</v>
      </c>
      <c r="B775" s="35">
        <v>59</v>
      </c>
      <c r="C775" s="61" t="s">
        <v>4543</v>
      </c>
      <c r="D775" s="61" t="s">
        <v>4544</v>
      </c>
      <c r="E775" s="61" t="s">
        <v>4545</v>
      </c>
      <c r="F775" s="356" t="s">
        <v>4546</v>
      </c>
      <c r="G775" s="61" t="s">
        <v>4547</v>
      </c>
      <c r="H775" s="58" t="s">
        <v>4548</v>
      </c>
      <c r="I775" s="61"/>
      <c r="J775" s="61" t="s">
        <v>449</v>
      </c>
      <c r="K775" s="217">
        <v>4</v>
      </c>
      <c r="L775" s="21" t="s">
        <v>154</v>
      </c>
      <c r="M775" s="61" t="s">
        <v>4549</v>
      </c>
      <c r="N775" s="102"/>
      <c r="O775" s="67"/>
      <c r="P775" s="357"/>
      <c r="Q775" s="337"/>
      <c r="R775" s="358"/>
      <c r="S775" s="19"/>
      <c r="T775" s="19"/>
      <c r="U775" s="358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1"/>
      <c r="AM775" s="1"/>
      <c r="AN775" s="1"/>
    </row>
    <row r="776" spans="1:40" ht="20.25" customHeight="1" x14ac:dyDescent="0.3">
      <c r="A776" s="35">
        <v>753</v>
      </c>
      <c r="B776" s="35">
        <v>60</v>
      </c>
      <c r="C776" s="36" t="s">
        <v>235</v>
      </c>
      <c r="D776" s="36" t="s">
        <v>4550</v>
      </c>
      <c r="E776" s="36" t="s">
        <v>4551</v>
      </c>
      <c r="F776" s="48" t="s">
        <v>4552</v>
      </c>
      <c r="G776" s="36" t="s">
        <v>4553</v>
      </c>
      <c r="H776" s="46" t="s">
        <v>4554</v>
      </c>
      <c r="I776" s="36" t="s">
        <v>478</v>
      </c>
      <c r="J776" s="36" t="s">
        <v>461</v>
      </c>
      <c r="K776" s="39">
        <v>3</v>
      </c>
      <c r="L776" s="40" t="s">
        <v>4555</v>
      </c>
      <c r="M776" s="36" t="s">
        <v>4556</v>
      </c>
      <c r="N776" s="91"/>
      <c r="O776" s="92"/>
      <c r="P776" s="49"/>
      <c r="Q776" s="18"/>
      <c r="R776" s="18"/>
      <c r="S776" s="19"/>
      <c r="T776" s="19"/>
      <c r="U776" s="369"/>
      <c r="V776" s="24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20.25" customHeight="1" x14ac:dyDescent="0.3">
      <c r="A777" s="35">
        <v>754</v>
      </c>
      <c r="B777" s="35">
        <v>61</v>
      </c>
      <c r="C777" s="36" t="s">
        <v>4557</v>
      </c>
      <c r="D777" s="36" t="s">
        <v>4558</v>
      </c>
      <c r="E777" s="36" t="s">
        <v>4559</v>
      </c>
      <c r="F777" s="37">
        <v>61842387905</v>
      </c>
      <c r="G777" s="36" t="s">
        <v>4560</v>
      </c>
      <c r="H777" s="38" t="s">
        <v>5138</v>
      </c>
      <c r="I777" s="36" t="s">
        <v>478</v>
      </c>
      <c r="J777" s="36" t="s">
        <v>449</v>
      </c>
      <c r="K777" s="39">
        <v>5</v>
      </c>
      <c r="L777" s="40" t="s">
        <v>18</v>
      </c>
      <c r="M777" s="36" t="s">
        <v>4561</v>
      </c>
      <c r="N777" s="100"/>
      <c r="O777" s="92"/>
      <c r="P777" s="60"/>
      <c r="Q777" s="49"/>
      <c r="R777" s="49"/>
      <c r="S777" s="19"/>
      <c r="T777" s="19"/>
      <c r="U777" s="369"/>
      <c r="V777" s="24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20.25" customHeight="1" x14ac:dyDescent="0.3">
      <c r="A778" s="35">
        <v>755</v>
      </c>
      <c r="B778" s="35">
        <v>62</v>
      </c>
      <c r="C778" s="36" t="s">
        <v>4562</v>
      </c>
      <c r="D778" s="36" t="s">
        <v>4563</v>
      </c>
      <c r="E778" s="36" t="s">
        <v>4564</v>
      </c>
      <c r="F778" s="37">
        <v>55295688261</v>
      </c>
      <c r="G778" s="36" t="s">
        <v>4565</v>
      </c>
      <c r="H778" s="46" t="s">
        <v>4566</v>
      </c>
      <c r="I778" s="36" t="s">
        <v>255</v>
      </c>
      <c r="J778" s="36" t="s">
        <v>248</v>
      </c>
      <c r="K778" s="39"/>
      <c r="L778" s="40" t="s">
        <v>18</v>
      </c>
      <c r="M778" s="36" t="s">
        <v>4567</v>
      </c>
      <c r="N778" s="91"/>
      <c r="O778" s="90"/>
      <c r="P778" s="18"/>
      <c r="Q778" s="18"/>
      <c r="R778" s="18"/>
      <c r="S778" s="19"/>
      <c r="T778" s="19"/>
      <c r="U778" s="369"/>
      <c r="V778" s="24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20.25" customHeight="1" x14ac:dyDescent="0.3">
      <c r="A779" s="35">
        <v>756</v>
      </c>
      <c r="B779" s="35">
        <v>63</v>
      </c>
      <c r="C779" s="36" t="s">
        <v>4568</v>
      </c>
      <c r="D779" s="36" t="s">
        <v>4569</v>
      </c>
      <c r="E779" s="36" t="s">
        <v>4570</v>
      </c>
      <c r="F779" s="37">
        <v>16745501648</v>
      </c>
      <c r="G779" s="36" t="s">
        <v>4571</v>
      </c>
      <c r="H779" s="46" t="s">
        <v>4572</v>
      </c>
      <c r="I779" s="36" t="s">
        <v>293</v>
      </c>
      <c r="J779" s="37"/>
      <c r="K779" s="39">
        <v>1</v>
      </c>
      <c r="L779" s="40" t="s">
        <v>606</v>
      </c>
      <c r="M779" s="36" t="s">
        <v>4573</v>
      </c>
      <c r="N779" s="99"/>
      <c r="O779" s="92"/>
      <c r="P779" s="60"/>
      <c r="Q779" s="18"/>
      <c r="R779" s="18"/>
      <c r="S779" s="19"/>
      <c r="T779" s="19"/>
      <c r="U779" s="369"/>
      <c r="V779" s="24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20.25" customHeight="1" x14ac:dyDescent="0.3">
      <c r="A780" s="35">
        <v>757</v>
      </c>
      <c r="B780" s="35">
        <v>64</v>
      </c>
      <c r="C780" s="36" t="s">
        <v>4574</v>
      </c>
      <c r="D780" s="36" t="s">
        <v>4575</v>
      </c>
      <c r="E780" s="36" t="s">
        <v>4576</v>
      </c>
      <c r="F780" s="37">
        <v>39884669514</v>
      </c>
      <c r="G780" s="36" t="s">
        <v>4577</v>
      </c>
      <c r="H780" s="38" t="s">
        <v>4578</v>
      </c>
      <c r="I780" s="36" t="s">
        <v>25</v>
      </c>
      <c r="J780" s="36" t="s">
        <v>513</v>
      </c>
      <c r="K780" s="39">
        <v>4</v>
      </c>
      <c r="L780" s="40" t="s">
        <v>4579</v>
      </c>
      <c r="M780" s="36" t="s">
        <v>4580</v>
      </c>
      <c r="N780" s="91"/>
      <c r="O780" s="90"/>
      <c r="P780" s="93"/>
      <c r="Q780" s="18"/>
      <c r="R780" s="18"/>
      <c r="S780" s="19"/>
      <c r="T780" s="19"/>
      <c r="U780" s="369"/>
      <c r="V780" s="24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20.25" customHeight="1" x14ac:dyDescent="0.3">
      <c r="A781" s="35">
        <v>758</v>
      </c>
      <c r="B781" s="35">
        <v>65</v>
      </c>
      <c r="C781" s="36" t="s">
        <v>4581</v>
      </c>
      <c r="D781" s="36" t="s">
        <v>4582</v>
      </c>
      <c r="E781" s="36" t="s">
        <v>4583</v>
      </c>
      <c r="F781" s="37">
        <v>48482170643</v>
      </c>
      <c r="G781" s="36" t="s">
        <v>4584</v>
      </c>
      <c r="H781" s="329" t="s">
        <v>4585</v>
      </c>
      <c r="I781" s="36" t="s">
        <v>263</v>
      </c>
      <c r="J781" s="36" t="s">
        <v>2514</v>
      </c>
      <c r="K781" s="39">
        <v>7</v>
      </c>
      <c r="L781" s="40" t="s">
        <v>62</v>
      </c>
      <c r="M781" s="36" t="s">
        <v>4586</v>
      </c>
      <c r="N781" s="100"/>
      <c r="O781" s="92"/>
      <c r="P781" s="18"/>
      <c r="Q781" s="18"/>
      <c r="R781" s="18"/>
      <c r="S781" s="19"/>
      <c r="T781" s="19"/>
      <c r="U781" s="369"/>
      <c r="V781" s="24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20.25" customHeight="1" x14ac:dyDescent="0.3">
      <c r="A782" s="35">
        <v>759</v>
      </c>
      <c r="B782" s="35">
        <v>66</v>
      </c>
      <c r="C782" s="36" t="s">
        <v>4587</v>
      </c>
      <c r="D782" s="36" t="s">
        <v>710</v>
      </c>
      <c r="E782" s="36" t="s">
        <v>4588</v>
      </c>
      <c r="F782" s="37">
        <v>73051728774</v>
      </c>
      <c r="G782" s="36" t="s">
        <v>4589</v>
      </c>
      <c r="H782" s="66" t="s">
        <v>5139</v>
      </c>
      <c r="I782" s="36" t="s">
        <v>931</v>
      </c>
      <c r="J782" s="36" t="s">
        <v>479</v>
      </c>
      <c r="K782" s="39">
        <v>2</v>
      </c>
      <c r="L782" s="40" t="s">
        <v>154</v>
      </c>
      <c r="M782" s="36" t="s">
        <v>4590</v>
      </c>
      <c r="N782" s="91"/>
      <c r="O782" s="92"/>
      <c r="P782" s="18"/>
      <c r="Q782" s="18"/>
      <c r="R782" s="18"/>
      <c r="S782" s="19"/>
      <c r="T782" s="19"/>
      <c r="U782" s="369"/>
      <c r="V782" s="24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20.25" customHeight="1" x14ac:dyDescent="0.3">
      <c r="A783" s="35">
        <v>760</v>
      </c>
      <c r="B783" s="35">
        <v>67</v>
      </c>
      <c r="C783" s="36" t="s">
        <v>4591</v>
      </c>
      <c r="D783" s="36" t="s">
        <v>4592</v>
      </c>
      <c r="E783" s="36" t="s">
        <v>4593</v>
      </c>
      <c r="F783" s="37">
        <v>67787842481</v>
      </c>
      <c r="G783" s="36" t="s">
        <v>4594</v>
      </c>
      <c r="H783" s="103" t="s">
        <v>4595</v>
      </c>
      <c r="I783" s="36" t="s">
        <v>87</v>
      </c>
      <c r="J783" s="36" t="s">
        <v>88</v>
      </c>
      <c r="K783" s="39">
        <v>18</v>
      </c>
      <c r="L783" s="40" t="s">
        <v>89</v>
      </c>
      <c r="M783" s="36" t="s">
        <v>4596</v>
      </c>
      <c r="N783" s="100"/>
      <c r="O783" s="92"/>
      <c r="P783" s="18"/>
      <c r="Q783" s="18"/>
      <c r="R783" s="18"/>
      <c r="S783" s="19"/>
      <c r="T783" s="19"/>
      <c r="U783" s="369"/>
      <c r="V783" s="24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20.25" customHeight="1" x14ac:dyDescent="0.3">
      <c r="A784" s="35">
        <v>761</v>
      </c>
      <c r="B784" s="35">
        <v>68</v>
      </c>
      <c r="C784" s="36" t="s">
        <v>2906</v>
      </c>
      <c r="D784" s="36" t="s">
        <v>4597</v>
      </c>
      <c r="E784" s="36" t="s">
        <v>4598</v>
      </c>
      <c r="F784" s="37">
        <v>42775434760</v>
      </c>
      <c r="G784" s="36" t="s">
        <v>4599</v>
      </c>
      <c r="H784" s="103" t="s">
        <v>4600</v>
      </c>
      <c r="I784" s="36" t="s">
        <v>87</v>
      </c>
      <c r="J784" s="36" t="s">
        <v>88</v>
      </c>
      <c r="K784" s="39">
        <v>4</v>
      </c>
      <c r="L784" s="40" t="s">
        <v>36</v>
      </c>
      <c r="M784" s="36" t="s">
        <v>4601</v>
      </c>
      <c r="N784" s="100"/>
      <c r="O784" s="92"/>
      <c r="P784" s="18"/>
      <c r="Q784" s="18"/>
      <c r="R784" s="18"/>
      <c r="S784" s="19"/>
      <c r="T784" s="19"/>
      <c r="U784" s="369"/>
      <c r="V784" s="24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20.25" customHeight="1" x14ac:dyDescent="0.3">
      <c r="A785" s="35">
        <v>762</v>
      </c>
      <c r="B785" s="35">
        <v>69</v>
      </c>
      <c r="C785" s="36" t="s">
        <v>4602</v>
      </c>
      <c r="D785" s="36" t="s">
        <v>4603</v>
      </c>
      <c r="E785" s="36" t="s">
        <v>4604</v>
      </c>
      <c r="F785" s="37">
        <v>13465678686</v>
      </c>
      <c r="G785" s="36" t="s">
        <v>4605</v>
      </c>
      <c r="H785" s="103" t="s">
        <v>4606</v>
      </c>
      <c r="I785" s="36" t="s">
        <v>103</v>
      </c>
      <c r="J785" s="36" t="s">
        <v>104</v>
      </c>
      <c r="K785" s="39">
        <v>7</v>
      </c>
      <c r="L785" s="40" t="s">
        <v>4607</v>
      </c>
      <c r="M785" s="36" t="s">
        <v>4608</v>
      </c>
      <c r="N785" s="91"/>
      <c r="O785" s="90"/>
      <c r="P785" s="18"/>
      <c r="Q785" s="18"/>
      <c r="R785" s="49"/>
      <c r="S785" s="19"/>
      <c r="T785" s="19"/>
      <c r="U785" s="369"/>
      <c r="V785" s="24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20.25" customHeight="1" x14ac:dyDescent="0.3">
      <c r="A786" s="35">
        <v>763</v>
      </c>
      <c r="B786" s="35">
        <v>70</v>
      </c>
      <c r="C786" s="36" t="s">
        <v>4609</v>
      </c>
      <c r="D786" s="36" t="s">
        <v>4610</v>
      </c>
      <c r="E786" s="36" t="s">
        <v>4611</v>
      </c>
      <c r="F786" s="37">
        <v>68314794212</v>
      </c>
      <c r="G786" s="36" t="s">
        <v>4612</v>
      </c>
      <c r="H786" s="46" t="s">
        <v>4613</v>
      </c>
      <c r="I786" s="36" t="s">
        <v>4614</v>
      </c>
      <c r="J786" s="36" t="s">
        <v>119</v>
      </c>
      <c r="K786" s="39">
        <v>3</v>
      </c>
      <c r="L786" s="40" t="s">
        <v>1473</v>
      </c>
      <c r="M786" s="36" t="s">
        <v>4615</v>
      </c>
      <c r="N786" s="91"/>
      <c r="O786" s="90"/>
      <c r="P786" s="93"/>
      <c r="Q786" s="18"/>
      <c r="R786" s="18"/>
      <c r="S786" s="19"/>
      <c r="T786" s="19"/>
      <c r="U786" s="369"/>
      <c r="V786" s="24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20.25" customHeight="1" x14ac:dyDescent="0.3">
      <c r="A787" s="35">
        <v>764</v>
      </c>
      <c r="B787" s="35">
        <v>71</v>
      </c>
      <c r="C787" s="36" t="s">
        <v>4616</v>
      </c>
      <c r="D787" s="36" t="s">
        <v>4617</v>
      </c>
      <c r="E787" s="36" t="s">
        <v>4618</v>
      </c>
      <c r="F787" s="37">
        <v>97039950668</v>
      </c>
      <c r="G787" s="36" t="s">
        <v>4619</v>
      </c>
      <c r="H787" s="46" t="s">
        <v>4620</v>
      </c>
      <c r="I787" s="36" t="s">
        <v>145</v>
      </c>
      <c r="J787" s="36" t="s">
        <v>146</v>
      </c>
      <c r="K787" s="39">
        <v>3</v>
      </c>
      <c r="L787" s="40" t="s">
        <v>2916</v>
      </c>
      <c r="M787" s="61" t="s">
        <v>4621</v>
      </c>
      <c r="N787" s="117"/>
      <c r="O787" s="170"/>
      <c r="P787" s="117"/>
      <c r="Q787" s="18"/>
      <c r="R787" s="18"/>
      <c r="S787" s="19"/>
      <c r="T787" s="19"/>
      <c r="U787" s="369"/>
      <c r="V787" s="2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</row>
    <row r="788" spans="1:40" ht="20.25" customHeight="1" x14ac:dyDescent="0.3">
      <c r="A788" s="35">
        <v>765</v>
      </c>
      <c r="B788" s="35">
        <v>72</v>
      </c>
      <c r="C788" s="36" t="s">
        <v>3728</v>
      </c>
      <c r="D788" s="36" t="s">
        <v>4622</v>
      </c>
      <c r="E788" s="36" t="s">
        <v>4623</v>
      </c>
      <c r="F788" s="37">
        <v>31137271482</v>
      </c>
      <c r="G788" s="36" t="s">
        <v>4624</v>
      </c>
      <c r="H788" s="58" t="s">
        <v>4625</v>
      </c>
      <c r="I788" s="36" t="s">
        <v>306</v>
      </c>
      <c r="J788" s="36" t="s">
        <v>4626</v>
      </c>
      <c r="K788" s="39">
        <v>7</v>
      </c>
      <c r="L788" s="40" t="s">
        <v>3565</v>
      </c>
      <c r="M788" s="61" t="s">
        <v>4627</v>
      </c>
      <c r="N788" s="100"/>
      <c r="O788" s="90"/>
      <c r="P788" s="93"/>
      <c r="Q788" s="18"/>
      <c r="R788" s="18"/>
      <c r="S788" s="19"/>
      <c r="T788" s="19"/>
      <c r="U788" s="369"/>
      <c r="V788" s="24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20.25" customHeight="1" x14ac:dyDescent="0.3">
      <c r="A789" s="35">
        <v>766</v>
      </c>
      <c r="B789" s="35">
        <v>73</v>
      </c>
      <c r="C789" s="36" t="s">
        <v>4628</v>
      </c>
      <c r="D789" s="36" t="s">
        <v>4629</v>
      </c>
      <c r="E789" s="36" t="s">
        <v>4630</v>
      </c>
      <c r="F789" s="37">
        <v>47193049641</v>
      </c>
      <c r="G789" s="36" t="s">
        <v>4631</v>
      </c>
      <c r="H789" s="155" t="s">
        <v>4632</v>
      </c>
      <c r="I789" s="36" t="s">
        <v>34</v>
      </c>
      <c r="J789" s="36" t="s">
        <v>399</v>
      </c>
      <c r="K789" s="39">
        <v>7</v>
      </c>
      <c r="L789" s="40" t="s">
        <v>36</v>
      </c>
      <c r="M789" s="61" t="s">
        <v>4633</v>
      </c>
      <c r="N789" s="100"/>
      <c r="O789" s="90"/>
      <c r="P789" s="93"/>
      <c r="Q789" s="18"/>
      <c r="R789" s="18"/>
      <c r="S789" s="19"/>
      <c r="T789" s="19"/>
      <c r="U789" s="369"/>
      <c r="V789" s="24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20.25" customHeight="1" x14ac:dyDescent="0.3">
      <c r="A790" s="35">
        <v>767</v>
      </c>
      <c r="B790" s="35">
        <v>74</v>
      </c>
      <c r="C790" s="36" t="s">
        <v>4634</v>
      </c>
      <c r="D790" s="36" t="s">
        <v>4635</v>
      </c>
      <c r="E790" s="36" t="s">
        <v>4636</v>
      </c>
      <c r="F790" s="37">
        <v>28877650160</v>
      </c>
      <c r="G790" s="36" t="s">
        <v>4637</v>
      </c>
      <c r="H790" s="58" t="s">
        <v>4638</v>
      </c>
      <c r="I790" s="36" t="s">
        <v>69</v>
      </c>
      <c r="J790" s="36" t="s">
        <v>435</v>
      </c>
      <c r="K790" s="39">
        <v>4</v>
      </c>
      <c r="L790" s="40" t="s">
        <v>4639</v>
      </c>
      <c r="M790" s="61" t="s">
        <v>4640</v>
      </c>
      <c r="N790" s="100"/>
      <c r="O790" s="90"/>
      <c r="P790" s="93"/>
      <c r="Q790" s="18"/>
      <c r="R790" s="18"/>
      <c r="S790" s="19"/>
      <c r="T790" s="19"/>
      <c r="U790" s="369"/>
      <c r="V790" s="24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20.25" customHeight="1" x14ac:dyDescent="0.3">
      <c r="A791" s="35">
        <v>768</v>
      </c>
      <c r="B791" s="35">
        <v>75</v>
      </c>
      <c r="C791" s="36" t="s">
        <v>4641</v>
      </c>
      <c r="D791" s="36" t="s">
        <v>445</v>
      </c>
      <c r="E791" s="36" t="s">
        <v>4642</v>
      </c>
      <c r="F791" s="37">
        <v>92120285716</v>
      </c>
      <c r="G791" s="36" t="s">
        <v>4643</v>
      </c>
      <c r="H791" s="46" t="s">
        <v>4644</v>
      </c>
      <c r="I791" s="36" t="s">
        <v>350</v>
      </c>
      <c r="J791" s="36" t="s">
        <v>1616</v>
      </c>
      <c r="K791" s="39">
        <v>10</v>
      </c>
      <c r="L791" s="40" t="s">
        <v>1041</v>
      </c>
      <c r="M791" s="36" t="s">
        <v>4645</v>
      </c>
      <c r="N791" s="91"/>
      <c r="O791" s="92"/>
      <c r="P791" s="18"/>
      <c r="Q791" s="18"/>
      <c r="R791" s="49"/>
      <c r="S791" s="19"/>
      <c r="T791" s="19"/>
      <c r="U791" s="369"/>
      <c r="V791" s="24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20.25" customHeight="1" x14ac:dyDescent="0.3">
      <c r="A792" s="35">
        <v>769</v>
      </c>
      <c r="B792" s="35">
        <v>76</v>
      </c>
      <c r="C792" s="36" t="s">
        <v>4646</v>
      </c>
      <c r="D792" s="36" t="s">
        <v>482</v>
      </c>
      <c r="E792" s="36" t="s">
        <v>4647</v>
      </c>
      <c r="F792" s="37">
        <v>76147034208</v>
      </c>
      <c r="G792" s="36" t="s">
        <v>4648</v>
      </c>
      <c r="H792" s="46" t="s">
        <v>4649</v>
      </c>
      <c r="I792" s="36" t="s">
        <v>87</v>
      </c>
      <c r="J792" s="36" t="s">
        <v>4650</v>
      </c>
      <c r="K792" s="39">
        <v>7</v>
      </c>
      <c r="L792" s="40" t="s">
        <v>89</v>
      </c>
      <c r="M792" s="36" t="s">
        <v>4651</v>
      </c>
      <c r="N792" s="100"/>
      <c r="O792" s="92"/>
      <c r="P792" s="18"/>
      <c r="Q792" s="18"/>
      <c r="R792" s="60"/>
      <c r="S792" s="19"/>
      <c r="T792" s="19"/>
      <c r="U792" s="369"/>
      <c r="V792" s="24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20.25" customHeight="1" x14ac:dyDescent="0.3">
      <c r="A793" s="35">
        <v>770</v>
      </c>
      <c r="B793" s="35">
        <v>77</v>
      </c>
      <c r="C793" s="36" t="s">
        <v>4652</v>
      </c>
      <c r="D793" s="36" t="s">
        <v>4653</v>
      </c>
      <c r="E793" s="36" t="s">
        <v>4654</v>
      </c>
      <c r="F793" s="37">
        <v>29065880963</v>
      </c>
      <c r="G793" s="36" t="s">
        <v>4655</v>
      </c>
      <c r="H793" s="46" t="s">
        <v>4656</v>
      </c>
      <c r="I793" s="36" t="s">
        <v>34</v>
      </c>
      <c r="J793" s="36" t="s">
        <v>399</v>
      </c>
      <c r="K793" s="39">
        <v>10</v>
      </c>
      <c r="L793" s="40" t="s">
        <v>36</v>
      </c>
      <c r="M793" s="36" t="s">
        <v>4657</v>
      </c>
      <c r="N793" s="100"/>
      <c r="O793" s="92"/>
      <c r="P793" s="18"/>
      <c r="Q793" s="18"/>
      <c r="R793" s="60"/>
      <c r="S793" s="19"/>
      <c r="T793" s="19"/>
      <c r="U793" s="369"/>
      <c r="V793" s="24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20.25" customHeight="1" x14ac:dyDescent="0.3">
      <c r="A794" s="35">
        <v>771</v>
      </c>
      <c r="B794" s="35">
        <v>78</v>
      </c>
      <c r="C794" s="36" t="s">
        <v>4658</v>
      </c>
      <c r="D794" s="36" t="s">
        <v>4659</v>
      </c>
      <c r="E794" s="36" t="s">
        <v>4660</v>
      </c>
      <c r="F794" s="37">
        <v>85859103929</v>
      </c>
      <c r="G794" s="36" t="s">
        <v>4661</v>
      </c>
      <c r="H794" s="46" t="s">
        <v>4662</v>
      </c>
      <c r="I794" s="36" t="s">
        <v>350</v>
      </c>
      <c r="J794" s="36" t="s">
        <v>734</v>
      </c>
      <c r="K794" s="39">
        <v>2</v>
      </c>
      <c r="L794" s="40" t="s">
        <v>790</v>
      </c>
      <c r="M794" s="36" t="s">
        <v>4663</v>
      </c>
      <c r="N794" s="89"/>
      <c r="O794" s="92"/>
      <c r="P794" s="18"/>
      <c r="Q794" s="18"/>
      <c r="R794" s="18"/>
      <c r="S794" s="19"/>
      <c r="T794" s="19"/>
      <c r="U794" s="369"/>
      <c r="V794" s="24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20.25" customHeight="1" x14ac:dyDescent="0.3">
      <c r="A795" s="35">
        <v>772</v>
      </c>
      <c r="B795" s="35">
        <v>79</v>
      </c>
      <c r="C795" s="36" t="s">
        <v>4664</v>
      </c>
      <c r="D795" s="36" t="s">
        <v>548</v>
      </c>
      <c r="E795" s="36" t="s">
        <v>4665</v>
      </c>
      <c r="F795" s="48" t="s">
        <v>4666</v>
      </c>
      <c r="G795" s="36" t="s">
        <v>4667</v>
      </c>
      <c r="H795" s="46" t="s">
        <v>4668</v>
      </c>
      <c r="I795" s="36" t="s">
        <v>125</v>
      </c>
      <c r="J795" s="36" t="s">
        <v>695</v>
      </c>
      <c r="K795" s="39">
        <v>4</v>
      </c>
      <c r="L795" s="40" t="s">
        <v>4669</v>
      </c>
      <c r="M795" s="36" t="s">
        <v>4670</v>
      </c>
      <c r="N795" s="91"/>
      <c r="O795" s="92"/>
      <c r="P795" s="18"/>
      <c r="Q795" s="18"/>
      <c r="R795" s="18"/>
      <c r="S795" s="19"/>
      <c r="T795" s="19"/>
      <c r="U795" s="369"/>
      <c r="V795" s="24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20.25" customHeight="1" x14ac:dyDescent="0.3">
      <c r="A796" s="35">
        <v>773</v>
      </c>
      <c r="B796" s="35">
        <v>80</v>
      </c>
      <c r="C796" s="36" t="s">
        <v>4671</v>
      </c>
      <c r="D796" s="36" t="s">
        <v>4672</v>
      </c>
      <c r="E796" s="36" t="s">
        <v>4673</v>
      </c>
      <c r="F796" s="48" t="s">
        <v>4674</v>
      </c>
      <c r="G796" s="36" t="s">
        <v>4675</v>
      </c>
      <c r="H796" s="46" t="s">
        <v>4676</v>
      </c>
      <c r="I796" s="36" t="s">
        <v>103</v>
      </c>
      <c r="J796" s="36" t="s">
        <v>104</v>
      </c>
      <c r="K796" s="39">
        <v>8</v>
      </c>
      <c r="L796" s="40" t="s">
        <v>2096</v>
      </c>
      <c r="M796" s="36" t="s">
        <v>4677</v>
      </c>
      <c r="N796" s="91"/>
      <c r="O796" s="90"/>
      <c r="P796" s="18"/>
      <c r="Q796" s="18"/>
      <c r="R796" s="18"/>
      <c r="S796" s="19"/>
      <c r="T796" s="19"/>
      <c r="U796" s="369"/>
      <c r="V796" s="24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20.25" customHeight="1" x14ac:dyDescent="0.3">
      <c r="A797" s="35">
        <v>774</v>
      </c>
      <c r="B797" s="35">
        <v>81</v>
      </c>
      <c r="C797" s="36" t="s">
        <v>4678</v>
      </c>
      <c r="D797" s="36" t="s">
        <v>4679</v>
      </c>
      <c r="E797" s="36" t="s">
        <v>4680</v>
      </c>
      <c r="F797" s="37">
        <v>85867734506</v>
      </c>
      <c r="G797" s="36" t="s">
        <v>4681</v>
      </c>
      <c r="H797" s="46" t="s">
        <v>4682</v>
      </c>
      <c r="I797" s="36" t="s">
        <v>103</v>
      </c>
      <c r="J797" s="36" t="s">
        <v>104</v>
      </c>
      <c r="K797" s="39">
        <v>5</v>
      </c>
      <c r="L797" s="40" t="s">
        <v>4683</v>
      </c>
      <c r="M797" s="36" t="s">
        <v>4684</v>
      </c>
      <c r="N797" s="91"/>
      <c r="O797" s="92"/>
      <c r="P797" s="18"/>
      <c r="Q797" s="18"/>
      <c r="R797" s="18"/>
      <c r="S797" s="19"/>
      <c r="T797" s="19"/>
      <c r="U797" s="369"/>
      <c r="V797" s="2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</row>
    <row r="798" spans="1:40" ht="20.25" customHeight="1" x14ac:dyDescent="0.3">
      <c r="A798" s="35">
        <v>775</v>
      </c>
      <c r="B798" s="35">
        <v>82</v>
      </c>
      <c r="C798" s="36" t="s">
        <v>4685</v>
      </c>
      <c r="D798" s="36" t="s">
        <v>4686</v>
      </c>
      <c r="E798" s="36" t="s">
        <v>4687</v>
      </c>
      <c r="F798" s="37">
        <v>34634200382</v>
      </c>
      <c r="G798" s="36" t="s">
        <v>4688</v>
      </c>
      <c r="H798" s="38" t="s">
        <v>5140</v>
      </c>
      <c r="I798" s="36" t="s">
        <v>789</v>
      </c>
      <c r="J798" s="36" t="s">
        <v>1115</v>
      </c>
      <c r="K798" s="39">
        <v>5</v>
      </c>
      <c r="L798" s="40" t="s">
        <v>4689</v>
      </c>
      <c r="M798" s="36" t="s">
        <v>4690</v>
      </c>
      <c r="N798" s="91"/>
      <c r="O798" s="92"/>
      <c r="P798" s="18"/>
      <c r="Q798" s="18"/>
      <c r="R798" s="18"/>
      <c r="S798" s="19"/>
      <c r="T798" s="19"/>
      <c r="U798" s="369"/>
      <c r="V798" s="24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9.5" customHeight="1" x14ac:dyDescent="0.3">
      <c r="A799" s="35">
        <v>776</v>
      </c>
      <c r="B799" s="35">
        <v>83</v>
      </c>
      <c r="C799" s="36" t="s">
        <v>4691</v>
      </c>
      <c r="D799" s="36" t="s">
        <v>4692</v>
      </c>
      <c r="E799" s="36" t="s">
        <v>4693</v>
      </c>
      <c r="F799" s="37">
        <v>86073451624</v>
      </c>
      <c r="G799" s="36" t="s">
        <v>4694</v>
      </c>
      <c r="H799" s="46" t="s">
        <v>4695</v>
      </c>
      <c r="I799" s="36" t="s">
        <v>789</v>
      </c>
      <c r="J799" s="36" t="s">
        <v>248</v>
      </c>
      <c r="K799" s="39">
        <v>4</v>
      </c>
      <c r="L799" s="40" t="s">
        <v>4696</v>
      </c>
      <c r="M799" s="36" t="s">
        <v>4697</v>
      </c>
      <c r="N799" s="91"/>
      <c r="O799" s="90"/>
      <c r="P799" s="18"/>
      <c r="Q799" s="18"/>
      <c r="R799" s="18"/>
      <c r="S799" s="19"/>
      <c r="T799" s="19"/>
      <c r="U799" s="369"/>
      <c r="V799" s="24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9.5" customHeight="1" x14ac:dyDescent="0.3">
      <c r="A800" s="35">
        <v>777</v>
      </c>
      <c r="B800" s="35">
        <v>84</v>
      </c>
      <c r="C800" s="36" t="s">
        <v>2962</v>
      </c>
      <c r="D800" s="36" t="s">
        <v>2207</v>
      </c>
      <c r="E800" s="36" t="s">
        <v>4698</v>
      </c>
      <c r="F800" s="37">
        <v>54303952361</v>
      </c>
      <c r="G800" s="36" t="s">
        <v>4699</v>
      </c>
      <c r="H800" s="38" t="s">
        <v>5141</v>
      </c>
      <c r="I800" s="36" t="s">
        <v>145</v>
      </c>
      <c r="J800" s="36" t="s">
        <v>427</v>
      </c>
      <c r="K800" s="39">
        <v>4</v>
      </c>
      <c r="L800" s="40" t="s">
        <v>154</v>
      </c>
      <c r="M800" s="36" t="s">
        <v>4700</v>
      </c>
      <c r="N800" s="100"/>
      <c r="O800" s="92"/>
      <c r="P800" s="18"/>
      <c r="Q800" s="18"/>
      <c r="R800" s="18"/>
      <c r="S800" s="19"/>
      <c r="T800" s="19"/>
      <c r="U800" s="369"/>
      <c r="V800" s="24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9.5" customHeight="1" x14ac:dyDescent="0.3">
      <c r="A801" s="35">
        <v>778</v>
      </c>
      <c r="B801" s="35">
        <v>85</v>
      </c>
      <c r="C801" s="36" t="s">
        <v>4701</v>
      </c>
      <c r="D801" s="36" t="s">
        <v>4702</v>
      </c>
      <c r="E801" s="36" t="s">
        <v>4703</v>
      </c>
      <c r="F801" s="48" t="s">
        <v>4704</v>
      </c>
      <c r="G801" s="36" t="s">
        <v>4705</v>
      </c>
      <c r="H801" s="46" t="s">
        <v>4706</v>
      </c>
      <c r="I801" s="36" t="s">
        <v>145</v>
      </c>
      <c r="J801" s="36" t="s">
        <v>427</v>
      </c>
      <c r="K801" s="39">
        <v>8</v>
      </c>
      <c r="L801" s="40" t="s">
        <v>1041</v>
      </c>
      <c r="M801" s="36" t="s">
        <v>4707</v>
      </c>
      <c r="N801" s="94"/>
      <c r="O801" s="90"/>
      <c r="P801" s="18"/>
      <c r="Q801" s="18"/>
      <c r="R801" s="31"/>
      <c r="S801" s="19"/>
      <c r="T801" s="19"/>
      <c r="U801" s="369"/>
      <c r="V801" s="24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20.25" customHeight="1" x14ac:dyDescent="0.3">
      <c r="A802" s="35">
        <v>779</v>
      </c>
      <c r="B802" s="35">
        <v>86</v>
      </c>
      <c r="C802" s="36" t="s">
        <v>4708</v>
      </c>
      <c r="D802" s="36" t="s">
        <v>4709</v>
      </c>
      <c r="E802" s="36" t="s">
        <v>4710</v>
      </c>
      <c r="F802" s="37">
        <v>29048076579</v>
      </c>
      <c r="G802" s="36" t="s">
        <v>4711</v>
      </c>
      <c r="H802" s="46" t="s">
        <v>4712</v>
      </c>
      <c r="I802" s="36" t="s">
        <v>376</v>
      </c>
      <c r="J802" s="36" t="s">
        <v>1273</v>
      </c>
      <c r="K802" s="39">
        <v>3</v>
      </c>
      <c r="L802" s="40" t="s">
        <v>18</v>
      </c>
      <c r="M802" s="36" t="s">
        <v>4713</v>
      </c>
      <c r="N802" s="91"/>
      <c r="O802" s="92"/>
      <c r="P802" s="18"/>
      <c r="Q802" s="18"/>
      <c r="R802" s="18"/>
      <c r="S802" s="19"/>
      <c r="T802" s="19"/>
      <c r="U802" s="369"/>
      <c r="V802" s="24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20.25" customHeight="1" x14ac:dyDescent="0.3">
      <c r="A803" s="35">
        <v>780</v>
      </c>
      <c r="B803" s="35">
        <v>87</v>
      </c>
      <c r="C803" s="36" t="s">
        <v>310</v>
      </c>
      <c r="D803" s="36" t="s">
        <v>4714</v>
      </c>
      <c r="E803" s="36" t="s">
        <v>4715</v>
      </c>
      <c r="F803" s="37">
        <v>98427196102</v>
      </c>
      <c r="G803" s="36" t="s">
        <v>4716</v>
      </c>
      <c r="H803" s="46" t="s">
        <v>4717</v>
      </c>
      <c r="I803" s="36" t="s">
        <v>336</v>
      </c>
      <c r="J803" s="36" t="s">
        <v>761</v>
      </c>
      <c r="K803" s="39">
        <v>3</v>
      </c>
      <c r="L803" s="40" t="s">
        <v>27</v>
      </c>
      <c r="M803" s="36" t="s">
        <v>4718</v>
      </c>
      <c r="N803" s="100"/>
      <c r="O803" s="90"/>
      <c r="P803" s="18"/>
      <c r="Q803" s="18"/>
      <c r="R803" s="18"/>
      <c r="S803" s="19"/>
      <c r="T803" s="19"/>
      <c r="U803" s="369"/>
      <c r="V803" s="24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20.25" customHeight="1" x14ac:dyDescent="0.3">
      <c r="A804" s="35">
        <v>781</v>
      </c>
      <c r="B804" s="35">
        <v>88</v>
      </c>
      <c r="C804" s="36" t="s">
        <v>4719</v>
      </c>
      <c r="D804" s="36" t="s">
        <v>4720</v>
      </c>
      <c r="E804" s="36" t="s">
        <v>4721</v>
      </c>
      <c r="F804" s="37">
        <v>27854662356</v>
      </c>
      <c r="G804" s="36" t="s">
        <v>4722</v>
      </c>
      <c r="H804" s="46" t="s">
        <v>4723</v>
      </c>
      <c r="I804" s="36" t="s">
        <v>103</v>
      </c>
      <c r="J804" s="36" t="s">
        <v>111</v>
      </c>
      <c r="K804" s="39">
        <v>5</v>
      </c>
      <c r="L804" s="40" t="s">
        <v>4724</v>
      </c>
      <c r="M804" s="36" t="s">
        <v>4725</v>
      </c>
      <c r="N804" s="91"/>
      <c r="O804" s="90"/>
      <c r="P804" s="18"/>
      <c r="Q804" s="18"/>
      <c r="R804" s="18"/>
      <c r="S804" s="19"/>
      <c r="T804" s="19"/>
      <c r="U804" s="369"/>
      <c r="V804" s="24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20.25" customHeight="1" x14ac:dyDescent="0.3">
      <c r="A805" s="35">
        <v>782</v>
      </c>
      <c r="B805" s="35">
        <v>89</v>
      </c>
      <c r="C805" s="36" t="s">
        <v>4726</v>
      </c>
      <c r="D805" s="36" t="s">
        <v>4727</v>
      </c>
      <c r="E805" s="36" t="s">
        <v>4728</v>
      </c>
      <c r="F805" s="37">
        <v>61456000823</v>
      </c>
      <c r="G805" s="36" t="s">
        <v>4729</v>
      </c>
      <c r="H805" s="78" t="s">
        <v>4730</v>
      </c>
      <c r="I805" s="36" t="s">
        <v>60</v>
      </c>
      <c r="J805" s="36" t="s">
        <v>97</v>
      </c>
      <c r="K805" s="39"/>
      <c r="L805" s="40" t="s">
        <v>89</v>
      </c>
      <c r="M805" s="36" t="s">
        <v>4731</v>
      </c>
      <c r="N805" s="100"/>
      <c r="O805" s="92"/>
      <c r="P805" s="18"/>
      <c r="Q805" s="18"/>
      <c r="R805" s="18"/>
      <c r="S805" s="19"/>
      <c r="T805" s="19"/>
      <c r="U805" s="369"/>
      <c r="V805" s="24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20.25" customHeight="1" x14ac:dyDescent="0.3">
      <c r="A806" s="35">
        <v>783</v>
      </c>
      <c r="B806" s="35">
        <v>90</v>
      </c>
      <c r="C806" s="36" t="s">
        <v>4732</v>
      </c>
      <c r="D806" s="97" t="s">
        <v>4733</v>
      </c>
      <c r="E806" s="36" t="s">
        <v>4734</v>
      </c>
      <c r="F806" s="37">
        <v>69136218794</v>
      </c>
      <c r="G806" s="36" t="s">
        <v>4735</v>
      </c>
      <c r="H806" s="46" t="s">
        <v>4736</v>
      </c>
      <c r="I806" s="36" t="s">
        <v>478</v>
      </c>
      <c r="J806" s="36" t="s">
        <v>449</v>
      </c>
      <c r="K806" s="39">
        <v>3</v>
      </c>
      <c r="L806" s="40" t="s">
        <v>1041</v>
      </c>
      <c r="M806" s="36" t="s">
        <v>4737</v>
      </c>
      <c r="N806" s="91"/>
      <c r="O806" s="92"/>
      <c r="P806" s="18"/>
      <c r="Q806" s="18"/>
      <c r="R806" s="18"/>
      <c r="S806" s="19"/>
      <c r="T806" s="19"/>
      <c r="U806" s="369"/>
      <c r="V806" s="24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20.25" customHeight="1" x14ac:dyDescent="0.3">
      <c r="A807" s="35">
        <v>784</v>
      </c>
      <c r="B807" s="35">
        <v>91</v>
      </c>
      <c r="C807" s="36" t="s">
        <v>4738</v>
      </c>
      <c r="D807" s="36" t="s">
        <v>4739</v>
      </c>
      <c r="E807" s="36" t="s">
        <v>4740</v>
      </c>
      <c r="F807" s="37">
        <v>77106299286</v>
      </c>
      <c r="G807" s="36" t="s">
        <v>4741</v>
      </c>
      <c r="H807" s="38" t="s">
        <v>5142</v>
      </c>
      <c r="I807" s="36" t="s">
        <v>125</v>
      </c>
      <c r="J807" s="36" t="s">
        <v>126</v>
      </c>
      <c r="K807" s="39">
        <v>5</v>
      </c>
      <c r="L807" s="40" t="s">
        <v>4742</v>
      </c>
      <c r="M807" s="36" t="s">
        <v>4743</v>
      </c>
      <c r="N807" s="94"/>
      <c r="O807" s="92"/>
      <c r="P807" s="18"/>
      <c r="Q807" s="18"/>
      <c r="R807" s="18"/>
      <c r="S807" s="19"/>
      <c r="T807" s="19"/>
      <c r="U807" s="369"/>
      <c r="V807" s="24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20.25" customHeight="1" x14ac:dyDescent="0.3">
      <c r="A808" s="35">
        <v>785</v>
      </c>
      <c r="B808" s="35">
        <v>92</v>
      </c>
      <c r="C808" s="36" t="s">
        <v>771</v>
      </c>
      <c r="D808" s="36" t="s">
        <v>4744</v>
      </c>
      <c r="E808" s="36" t="s">
        <v>4745</v>
      </c>
      <c r="F808" s="57" t="s">
        <v>4746</v>
      </c>
      <c r="G808" s="36" t="s">
        <v>4747</v>
      </c>
      <c r="H808" s="38" t="str">
        <f>HYPERLINK("mailto:preradovic@os-ppreradovica-zg.skole.hr","preradovic@os-ppreradovica-zg.skole.hr")</f>
        <v>preradovic@os-ppreradovica-zg.skole.hr</v>
      </c>
      <c r="I808" s="36" t="s">
        <v>336</v>
      </c>
      <c r="J808" s="36" t="s">
        <v>1651</v>
      </c>
      <c r="K808" s="39">
        <v>4</v>
      </c>
      <c r="L808" s="40" t="s">
        <v>161</v>
      </c>
      <c r="M808" s="36" t="s">
        <v>4748</v>
      </c>
      <c r="N808" s="94"/>
      <c r="O808" s="92"/>
      <c r="P808" s="18"/>
      <c r="Q808" s="18"/>
      <c r="R808" s="18"/>
      <c r="S808" s="19"/>
      <c r="T808" s="19"/>
      <c r="U808" s="369"/>
      <c r="V808" s="24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20.25" customHeight="1" x14ac:dyDescent="0.3">
      <c r="A809" s="35">
        <v>786</v>
      </c>
      <c r="B809" s="35">
        <v>93</v>
      </c>
      <c r="C809" s="36" t="s">
        <v>4749</v>
      </c>
      <c r="D809" s="36" t="s">
        <v>4750</v>
      </c>
      <c r="E809" s="36" t="s">
        <v>4751</v>
      </c>
      <c r="F809" s="37">
        <v>71087160585</v>
      </c>
      <c r="G809" s="36" t="s">
        <v>4752</v>
      </c>
      <c r="H809" s="38" t="str">
        <f>HYPERLINK("mailto:ured@os-vukomerec-zg.skole.hr","ured@os-vukomerec-zg.skole.hr")</f>
        <v>ured@os-vukomerec-zg.skole.hr</v>
      </c>
      <c r="I809" s="36" t="s">
        <v>931</v>
      </c>
      <c r="J809" s="36" t="s">
        <v>153</v>
      </c>
      <c r="K809" s="39">
        <v>4</v>
      </c>
      <c r="L809" s="40" t="s">
        <v>1041</v>
      </c>
      <c r="M809" s="36" t="s">
        <v>4753</v>
      </c>
      <c r="N809" s="91"/>
      <c r="O809" s="92"/>
      <c r="P809" s="49"/>
      <c r="Q809" s="18"/>
      <c r="R809" s="18"/>
      <c r="S809" s="19"/>
      <c r="T809" s="19"/>
      <c r="U809" s="369"/>
      <c r="V809" s="24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20.25" customHeight="1" x14ac:dyDescent="0.3">
      <c r="A810" s="35">
        <v>787</v>
      </c>
      <c r="B810" s="35">
        <v>94</v>
      </c>
      <c r="C810" s="36" t="s">
        <v>4754</v>
      </c>
      <c r="D810" s="36" t="s">
        <v>4755</v>
      </c>
      <c r="E810" s="36" t="s">
        <v>4756</v>
      </c>
      <c r="F810" s="37">
        <v>36955576207</v>
      </c>
      <c r="G810" s="36" t="s">
        <v>4757</v>
      </c>
      <c r="H810" s="46" t="s">
        <v>4758</v>
      </c>
      <c r="I810" s="36" t="s">
        <v>103</v>
      </c>
      <c r="J810" s="36" t="s">
        <v>104</v>
      </c>
      <c r="K810" s="15"/>
      <c r="L810" s="40" t="s">
        <v>856</v>
      </c>
      <c r="M810" s="36" t="s">
        <v>4759</v>
      </c>
      <c r="N810" s="91"/>
      <c r="O810" s="92"/>
      <c r="P810" s="18"/>
      <c r="Q810" s="18"/>
      <c r="R810" s="18"/>
      <c r="S810" s="19"/>
      <c r="T810" s="19"/>
      <c r="U810" s="370"/>
      <c r="V810" s="26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 x14ac:dyDescent="0.3">
      <c r="A811" s="359"/>
      <c r="H811" s="222"/>
      <c r="K811" s="217"/>
      <c r="N811" s="149"/>
      <c r="P811" s="360"/>
      <c r="Q811" s="360"/>
      <c r="R811" s="360"/>
      <c r="S811" s="19"/>
      <c r="T811" s="19"/>
      <c r="U811" s="358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 x14ac:dyDescent="0.3">
      <c r="A812" s="359"/>
      <c r="H812" s="222"/>
      <c r="K812" s="217"/>
      <c r="N812" s="149"/>
      <c r="S812" s="19"/>
      <c r="T812" s="19"/>
      <c r="U812" s="358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" customHeight="1" x14ac:dyDescent="0.3">
      <c r="A813" s="359"/>
      <c r="C813" s="365"/>
      <c r="H813" s="222"/>
      <c r="K813" s="217"/>
      <c r="N813" s="149"/>
      <c r="S813" s="19"/>
      <c r="T813" s="19"/>
      <c r="U813" s="358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 x14ac:dyDescent="0.3">
      <c r="A814" s="359"/>
      <c r="H814" s="222"/>
      <c r="K814" s="217"/>
      <c r="N814" s="149"/>
      <c r="S814" s="19"/>
      <c r="T814" s="19"/>
      <c r="U814" s="358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 x14ac:dyDescent="0.3">
      <c r="A815" s="359"/>
      <c r="H815" s="222"/>
      <c r="K815" s="217"/>
      <c r="N815" s="149"/>
      <c r="S815" s="19"/>
      <c r="T815" s="19"/>
      <c r="U815" s="358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 x14ac:dyDescent="0.3">
      <c r="A816" s="359"/>
      <c r="H816" s="222"/>
      <c r="K816" s="217"/>
      <c r="N816" s="149"/>
      <c r="S816" s="19"/>
      <c r="T816" s="19"/>
      <c r="U816" s="358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 x14ac:dyDescent="0.3">
      <c r="A817" s="359"/>
      <c r="H817" s="222"/>
      <c r="K817" s="217"/>
      <c r="N817" s="149"/>
      <c r="S817" s="19"/>
      <c r="T817" s="19"/>
      <c r="U817" s="358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 x14ac:dyDescent="0.3">
      <c r="A818" s="359"/>
      <c r="H818" s="222"/>
      <c r="K818" s="217"/>
      <c r="N818" s="149"/>
      <c r="S818" s="19"/>
      <c r="T818" s="19"/>
      <c r="U818" s="358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 x14ac:dyDescent="0.3">
      <c r="A819" s="359"/>
      <c r="H819" s="222"/>
      <c r="K819" s="217"/>
      <c r="N819" s="149"/>
      <c r="S819" s="19"/>
      <c r="T819" s="19"/>
      <c r="U819" s="358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 x14ac:dyDescent="0.3">
      <c r="A820" s="359"/>
      <c r="H820" s="222"/>
      <c r="K820" s="217"/>
      <c r="N820" s="149"/>
      <c r="S820" s="19"/>
      <c r="T820" s="19"/>
      <c r="U820" s="358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 x14ac:dyDescent="0.3">
      <c r="A821" s="359"/>
      <c r="H821" s="222"/>
      <c r="K821" s="217"/>
      <c r="N821" s="149"/>
      <c r="S821" s="19"/>
      <c r="T821" s="19"/>
      <c r="U821" s="358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 x14ac:dyDescent="0.3">
      <c r="A822" s="359"/>
      <c r="H822" s="222"/>
      <c r="K822" s="217"/>
      <c r="N822" s="149"/>
      <c r="S822" s="19"/>
      <c r="T822" s="19"/>
      <c r="U822" s="358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 x14ac:dyDescent="0.3">
      <c r="A823" s="359"/>
      <c r="H823" s="222"/>
      <c r="K823" s="217"/>
      <c r="N823" s="149"/>
      <c r="S823" s="19"/>
      <c r="T823" s="19"/>
      <c r="U823" s="358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 x14ac:dyDescent="0.3">
      <c r="A824" s="359"/>
      <c r="H824" s="222"/>
      <c r="K824" s="217"/>
      <c r="N824" s="149"/>
      <c r="S824" s="19"/>
      <c r="T824" s="19"/>
      <c r="U824" s="358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 x14ac:dyDescent="0.3">
      <c r="A825" s="359"/>
      <c r="H825" s="222"/>
      <c r="K825" s="217"/>
      <c r="N825" s="149"/>
      <c r="S825" s="19"/>
      <c r="T825" s="19"/>
      <c r="U825" s="358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 x14ac:dyDescent="0.3">
      <c r="A826" s="359"/>
      <c r="H826" s="222"/>
      <c r="K826" s="217"/>
      <c r="N826" s="149"/>
      <c r="S826" s="19"/>
      <c r="T826" s="19"/>
      <c r="U826" s="358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 x14ac:dyDescent="0.3">
      <c r="A827" s="359"/>
      <c r="H827" s="222"/>
      <c r="K827" s="217"/>
      <c r="N827" s="149"/>
      <c r="S827" s="19"/>
      <c r="T827" s="19"/>
      <c r="U827" s="358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 x14ac:dyDescent="0.3">
      <c r="A828" s="359"/>
      <c r="H828" s="222"/>
      <c r="K828" s="217"/>
      <c r="N828" s="149"/>
      <c r="S828" s="19"/>
      <c r="T828" s="19"/>
      <c r="U828" s="358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 x14ac:dyDescent="0.3">
      <c r="A829" s="359"/>
      <c r="H829" s="222"/>
      <c r="K829" s="217"/>
      <c r="N829" s="149"/>
      <c r="S829" s="19"/>
      <c r="T829" s="19"/>
      <c r="U829" s="358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 x14ac:dyDescent="0.3">
      <c r="A830" s="359"/>
      <c r="H830" s="222"/>
      <c r="J830" s="361"/>
      <c r="K830" s="217"/>
      <c r="N830" s="149"/>
      <c r="S830" s="19"/>
      <c r="T830" s="19"/>
      <c r="U830" s="358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 x14ac:dyDescent="0.3">
      <c r="A831" s="359"/>
      <c r="H831" s="222"/>
      <c r="K831" s="217"/>
      <c r="N831" s="149"/>
      <c r="S831" s="19"/>
      <c r="T831" s="19"/>
      <c r="U831" s="358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 x14ac:dyDescent="0.3">
      <c r="A832" s="359"/>
      <c r="H832" s="222"/>
      <c r="K832" s="217"/>
      <c r="N832" s="149"/>
      <c r="S832" s="19"/>
      <c r="T832" s="19"/>
      <c r="U832" s="358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 x14ac:dyDescent="0.3">
      <c r="A833" s="359"/>
      <c r="H833" s="222"/>
      <c r="K833" s="217"/>
      <c r="N833" s="149"/>
      <c r="S833" s="19"/>
      <c r="T833" s="19"/>
      <c r="U833" s="358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 x14ac:dyDescent="0.3">
      <c r="A834" s="359"/>
      <c r="H834" s="222"/>
      <c r="K834" s="217"/>
      <c r="N834" s="149"/>
      <c r="S834" s="19"/>
      <c r="T834" s="19"/>
      <c r="U834" s="358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 x14ac:dyDescent="0.3">
      <c r="A835" s="359"/>
      <c r="H835" s="222"/>
      <c r="K835" s="217"/>
      <c r="N835" s="149"/>
      <c r="S835" s="19"/>
      <c r="T835" s="19"/>
      <c r="U835" s="358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 x14ac:dyDescent="0.3">
      <c r="A836" s="359"/>
      <c r="H836" s="222"/>
      <c r="K836" s="217"/>
      <c r="N836" s="149"/>
      <c r="S836" s="19"/>
      <c r="T836" s="19"/>
      <c r="U836" s="358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 x14ac:dyDescent="0.3">
      <c r="A837" s="359"/>
      <c r="H837" s="222"/>
      <c r="K837" s="217"/>
      <c r="N837" s="149"/>
      <c r="S837" s="19"/>
      <c r="T837" s="19"/>
      <c r="U837" s="358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 x14ac:dyDescent="0.3">
      <c r="A838" s="359"/>
      <c r="H838" s="222"/>
      <c r="K838" s="217"/>
      <c r="N838" s="149"/>
      <c r="S838" s="19"/>
      <c r="T838" s="19"/>
      <c r="U838" s="358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 x14ac:dyDescent="0.3">
      <c r="A839" s="359"/>
      <c r="H839" s="222"/>
      <c r="K839" s="217"/>
      <c r="N839" s="149"/>
      <c r="S839" s="19"/>
      <c r="T839" s="19"/>
      <c r="U839" s="358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 x14ac:dyDescent="0.3">
      <c r="A840" s="359"/>
      <c r="H840" s="222"/>
      <c r="K840" s="217"/>
      <c r="N840" s="149"/>
      <c r="S840" s="19"/>
      <c r="T840" s="19"/>
      <c r="U840" s="358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 x14ac:dyDescent="0.3">
      <c r="A841" s="359"/>
      <c r="H841" s="222"/>
      <c r="K841" s="217"/>
      <c r="N841" s="149"/>
      <c r="S841" s="19"/>
      <c r="T841" s="19"/>
      <c r="U841" s="358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 x14ac:dyDescent="0.3">
      <c r="A842" s="359"/>
      <c r="H842" s="222"/>
      <c r="K842" s="217"/>
      <c r="N842" s="149"/>
      <c r="S842" s="19"/>
      <c r="T842" s="19"/>
      <c r="U842" s="358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 x14ac:dyDescent="0.3">
      <c r="A843" s="359"/>
      <c r="H843" s="222"/>
      <c r="K843" s="217"/>
      <c r="N843" s="149"/>
      <c r="S843" s="19"/>
      <c r="T843" s="19"/>
      <c r="U843" s="358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 x14ac:dyDescent="0.3">
      <c r="A844" s="359"/>
      <c r="H844" s="222"/>
      <c r="K844" s="217"/>
      <c r="N844" s="149"/>
      <c r="S844" s="19"/>
      <c r="T844" s="19"/>
      <c r="U844" s="358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 x14ac:dyDescent="0.3">
      <c r="A845" s="359"/>
      <c r="H845" s="222"/>
      <c r="K845" s="217"/>
      <c r="N845" s="149"/>
      <c r="S845" s="19"/>
      <c r="T845" s="19"/>
      <c r="U845" s="358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 x14ac:dyDescent="0.3">
      <c r="A846" s="359"/>
      <c r="H846" s="222"/>
      <c r="K846" s="217"/>
      <c r="N846" s="149"/>
      <c r="S846" s="19"/>
      <c r="T846" s="19"/>
      <c r="U846" s="358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 x14ac:dyDescent="0.3">
      <c r="A847" s="359"/>
      <c r="H847" s="222"/>
      <c r="K847" s="217"/>
      <c r="N847" s="149"/>
      <c r="S847" s="19"/>
      <c r="T847" s="19"/>
      <c r="U847" s="358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 x14ac:dyDescent="0.3">
      <c r="A848" s="359"/>
      <c r="H848" s="222"/>
      <c r="K848" s="217"/>
      <c r="N848" s="149"/>
      <c r="S848" s="19"/>
      <c r="T848" s="19"/>
      <c r="U848" s="358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 x14ac:dyDescent="0.3">
      <c r="A849" s="359"/>
      <c r="H849" s="222"/>
      <c r="K849" s="217"/>
      <c r="N849" s="149"/>
      <c r="S849" s="19"/>
      <c r="T849" s="19"/>
      <c r="U849" s="358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 x14ac:dyDescent="0.3">
      <c r="A850" s="359"/>
      <c r="H850" s="222"/>
      <c r="K850" s="217"/>
      <c r="N850" s="149"/>
      <c r="S850" s="19"/>
      <c r="T850" s="19"/>
      <c r="U850" s="358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 x14ac:dyDescent="0.3">
      <c r="A851" s="359"/>
      <c r="H851" s="222"/>
      <c r="K851" s="217"/>
      <c r="N851" s="149"/>
      <c r="S851" s="19"/>
      <c r="T851" s="19"/>
      <c r="U851" s="358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 x14ac:dyDescent="0.3">
      <c r="A852" s="359"/>
      <c r="H852" s="222"/>
      <c r="K852" s="217"/>
      <c r="N852" s="149"/>
      <c r="S852" s="19"/>
      <c r="T852" s="19"/>
      <c r="U852" s="358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 x14ac:dyDescent="0.3">
      <c r="A853" s="359"/>
      <c r="H853" s="222"/>
      <c r="K853" s="217"/>
      <c r="N853" s="149"/>
      <c r="S853" s="19"/>
      <c r="T853" s="19"/>
      <c r="U853" s="358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 x14ac:dyDescent="0.3">
      <c r="A854" s="359"/>
      <c r="H854" s="222"/>
      <c r="K854" s="217"/>
      <c r="N854" s="149"/>
      <c r="S854" s="19"/>
      <c r="T854" s="19"/>
      <c r="U854" s="358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 x14ac:dyDescent="0.3">
      <c r="A855" s="359"/>
      <c r="H855" s="222"/>
      <c r="K855" s="217"/>
      <c r="N855" s="149"/>
      <c r="S855" s="19"/>
      <c r="T855" s="19"/>
      <c r="U855" s="358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 x14ac:dyDescent="0.3">
      <c r="A856" s="359"/>
      <c r="H856" s="222"/>
      <c r="K856" s="217"/>
      <c r="N856" s="149"/>
      <c r="S856" s="19"/>
      <c r="T856" s="19"/>
      <c r="U856" s="358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 x14ac:dyDescent="0.3">
      <c r="A857" s="359"/>
      <c r="H857" s="222"/>
      <c r="K857" s="217"/>
      <c r="N857" s="149"/>
      <c r="S857" s="19"/>
      <c r="T857" s="19"/>
      <c r="U857" s="358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 x14ac:dyDescent="0.3">
      <c r="A858" s="359"/>
      <c r="H858" s="222"/>
      <c r="K858" s="217"/>
      <c r="N858" s="149"/>
      <c r="S858" s="19"/>
      <c r="T858" s="19"/>
      <c r="U858" s="358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 x14ac:dyDescent="0.3">
      <c r="A859" s="359"/>
      <c r="H859" s="222"/>
      <c r="K859" s="217"/>
      <c r="N859" s="149"/>
      <c r="S859" s="19"/>
      <c r="T859" s="19"/>
      <c r="U859" s="358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 x14ac:dyDescent="0.3">
      <c r="A860" s="359"/>
      <c r="H860" s="222"/>
      <c r="K860" s="217"/>
      <c r="N860" s="149"/>
      <c r="S860" s="19"/>
      <c r="T860" s="19"/>
      <c r="U860" s="358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 x14ac:dyDescent="0.3">
      <c r="A861" s="359"/>
      <c r="H861" s="222"/>
      <c r="K861" s="217"/>
      <c r="N861" s="149"/>
      <c r="S861" s="19"/>
      <c r="T861" s="19"/>
      <c r="U861" s="358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 x14ac:dyDescent="0.3">
      <c r="A862" s="359"/>
      <c r="H862" s="222"/>
      <c r="K862" s="217"/>
      <c r="N862" s="149"/>
      <c r="S862" s="19"/>
      <c r="T862" s="19"/>
      <c r="U862" s="358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 x14ac:dyDescent="0.3">
      <c r="A863" s="359"/>
      <c r="H863" s="222"/>
      <c r="K863" s="217"/>
      <c r="N863" s="149"/>
      <c r="S863" s="19"/>
      <c r="T863" s="19"/>
      <c r="U863" s="358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 x14ac:dyDescent="0.3">
      <c r="A864" s="359"/>
      <c r="H864" s="222"/>
      <c r="K864" s="217"/>
      <c r="N864" s="149"/>
      <c r="S864" s="19"/>
      <c r="T864" s="19"/>
      <c r="U864" s="358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 x14ac:dyDescent="0.3">
      <c r="A865" s="359"/>
      <c r="H865" s="222"/>
      <c r="K865" s="217"/>
      <c r="N865" s="149"/>
      <c r="S865" s="19"/>
      <c r="T865" s="19"/>
      <c r="U865" s="358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 x14ac:dyDescent="0.3">
      <c r="A866" s="359"/>
      <c r="H866" s="222"/>
      <c r="K866" s="217"/>
      <c r="N866" s="149"/>
      <c r="S866" s="19"/>
      <c r="T866" s="19"/>
      <c r="U866" s="358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 x14ac:dyDescent="0.3">
      <c r="A867" s="359"/>
      <c r="H867" s="222"/>
      <c r="K867" s="217"/>
      <c r="N867" s="149"/>
      <c r="S867" s="19"/>
      <c r="T867" s="19"/>
      <c r="U867" s="358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 x14ac:dyDescent="0.3">
      <c r="A868" s="359"/>
      <c r="H868" s="222"/>
      <c r="K868" s="217"/>
      <c r="N868" s="149"/>
      <c r="S868" s="19"/>
      <c r="T868" s="19"/>
      <c r="U868" s="358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 x14ac:dyDescent="0.3">
      <c r="A869" s="359"/>
      <c r="H869" s="222"/>
      <c r="K869" s="217"/>
      <c r="N869" s="149"/>
      <c r="S869" s="19"/>
      <c r="T869" s="19"/>
      <c r="U869" s="358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 x14ac:dyDescent="0.3">
      <c r="A870" s="359"/>
      <c r="H870" s="222"/>
      <c r="K870" s="217"/>
      <c r="N870" s="149"/>
      <c r="S870" s="19"/>
      <c r="T870" s="19"/>
      <c r="U870" s="358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 x14ac:dyDescent="0.3">
      <c r="A871" s="359"/>
      <c r="H871" s="222"/>
      <c r="K871" s="217"/>
      <c r="N871" s="149"/>
      <c r="S871" s="19"/>
      <c r="T871" s="19"/>
      <c r="U871" s="358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 x14ac:dyDescent="0.3">
      <c r="A872" s="359"/>
      <c r="H872" s="222"/>
      <c r="K872" s="217"/>
      <c r="N872" s="149"/>
      <c r="S872" s="19"/>
      <c r="T872" s="19"/>
      <c r="U872" s="358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 x14ac:dyDescent="0.3">
      <c r="A873" s="359"/>
      <c r="H873" s="222"/>
      <c r="K873" s="217"/>
      <c r="N873" s="149"/>
      <c r="S873" s="19"/>
      <c r="T873" s="19"/>
      <c r="U873" s="358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 x14ac:dyDescent="0.3">
      <c r="A874" s="359"/>
      <c r="H874" s="222"/>
      <c r="K874" s="217"/>
      <c r="N874" s="149"/>
      <c r="S874" s="19"/>
      <c r="T874" s="19"/>
      <c r="U874" s="358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 x14ac:dyDescent="0.3">
      <c r="A875" s="359"/>
      <c r="H875" s="222"/>
      <c r="K875" s="217"/>
      <c r="N875" s="149"/>
      <c r="S875" s="19"/>
      <c r="T875" s="19"/>
      <c r="U875" s="358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 x14ac:dyDescent="0.3">
      <c r="A876" s="359"/>
      <c r="H876" s="222"/>
      <c r="K876" s="217"/>
      <c r="N876" s="149"/>
      <c r="S876" s="19"/>
      <c r="T876" s="19"/>
      <c r="U876" s="358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 x14ac:dyDescent="0.3">
      <c r="A877" s="359"/>
      <c r="H877" s="222"/>
      <c r="K877" s="217"/>
      <c r="N877" s="149"/>
      <c r="S877" s="19"/>
      <c r="T877" s="19"/>
      <c r="U877" s="358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 x14ac:dyDescent="0.3">
      <c r="A878" s="359"/>
      <c r="H878" s="222"/>
      <c r="K878" s="217"/>
      <c r="N878" s="149"/>
      <c r="S878" s="19"/>
      <c r="T878" s="19"/>
      <c r="U878" s="358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 x14ac:dyDescent="0.3">
      <c r="A879" s="359"/>
      <c r="H879" s="222"/>
      <c r="K879" s="217"/>
      <c r="N879" s="149"/>
      <c r="S879" s="19"/>
      <c r="T879" s="19"/>
      <c r="U879" s="358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 x14ac:dyDescent="0.3">
      <c r="A880" s="359"/>
      <c r="H880" s="222"/>
      <c r="K880" s="217"/>
      <c r="N880" s="149"/>
      <c r="S880" s="19"/>
      <c r="T880" s="19"/>
      <c r="U880" s="358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 x14ac:dyDescent="0.3">
      <c r="A881" s="359"/>
      <c r="H881" s="222"/>
      <c r="K881" s="217"/>
      <c r="N881" s="149"/>
      <c r="S881" s="19"/>
      <c r="T881" s="19"/>
      <c r="U881" s="358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 x14ac:dyDescent="0.3">
      <c r="A882" s="359"/>
      <c r="H882" s="222"/>
      <c r="K882" s="217"/>
      <c r="N882" s="149"/>
      <c r="S882" s="19"/>
      <c r="T882" s="19"/>
      <c r="U882" s="358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 x14ac:dyDescent="0.3">
      <c r="A883" s="359"/>
      <c r="H883" s="222"/>
      <c r="K883" s="217"/>
      <c r="N883" s="149"/>
      <c r="S883" s="19"/>
      <c r="T883" s="19"/>
      <c r="U883" s="358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 x14ac:dyDescent="0.3">
      <c r="A884" s="359"/>
      <c r="H884" s="222"/>
      <c r="K884" s="217"/>
      <c r="N884" s="149"/>
      <c r="S884" s="19"/>
      <c r="T884" s="19"/>
      <c r="U884" s="358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 x14ac:dyDescent="0.3">
      <c r="A885" s="359"/>
      <c r="H885" s="222"/>
      <c r="K885" s="217"/>
      <c r="N885" s="149"/>
      <c r="S885" s="19"/>
      <c r="T885" s="19"/>
      <c r="U885" s="358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 x14ac:dyDescent="0.3">
      <c r="A886" s="359"/>
      <c r="H886" s="222"/>
      <c r="K886" s="217"/>
      <c r="N886" s="149"/>
      <c r="S886" s="19"/>
      <c r="T886" s="19"/>
      <c r="U886" s="358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 x14ac:dyDescent="0.3">
      <c r="A887" s="359"/>
      <c r="H887" s="222"/>
      <c r="K887" s="217"/>
      <c r="N887" s="149"/>
      <c r="S887" s="19"/>
      <c r="T887" s="19"/>
      <c r="U887" s="358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 x14ac:dyDescent="0.3">
      <c r="A888" s="359"/>
      <c r="H888" s="222"/>
      <c r="K888" s="217"/>
      <c r="N888" s="149"/>
      <c r="S888" s="19"/>
      <c r="T888" s="19"/>
      <c r="U888" s="358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 x14ac:dyDescent="0.3">
      <c r="A889" s="359"/>
      <c r="H889" s="222"/>
      <c r="K889" s="217"/>
      <c r="N889" s="149"/>
      <c r="S889" s="19"/>
      <c r="T889" s="19"/>
      <c r="U889" s="358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 x14ac:dyDescent="0.3">
      <c r="A890" s="359"/>
      <c r="H890" s="222"/>
      <c r="K890" s="217"/>
      <c r="N890" s="149"/>
      <c r="S890" s="19"/>
      <c r="T890" s="19"/>
      <c r="U890" s="358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 x14ac:dyDescent="0.3">
      <c r="A891" s="359"/>
      <c r="H891" s="222"/>
      <c r="K891" s="217"/>
      <c r="N891" s="149"/>
      <c r="S891" s="19"/>
      <c r="T891" s="19"/>
      <c r="U891" s="358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 x14ac:dyDescent="0.3">
      <c r="A892" s="359"/>
      <c r="H892" s="222"/>
      <c r="K892" s="217"/>
      <c r="N892" s="149"/>
      <c r="S892" s="19"/>
      <c r="T892" s="19"/>
      <c r="U892" s="358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 x14ac:dyDescent="0.3">
      <c r="A893" s="359"/>
      <c r="H893" s="222"/>
      <c r="K893" s="217"/>
      <c r="N893" s="149"/>
      <c r="S893" s="19"/>
      <c r="T893" s="19"/>
      <c r="U893" s="358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 x14ac:dyDescent="0.3">
      <c r="A894" s="359"/>
      <c r="H894" s="222"/>
      <c r="K894" s="217"/>
      <c r="N894" s="149"/>
      <c r="S894" s="19"/>
      <c r="T894" s="19"/>
      <c r="U894" s="358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 x14ac:dyDescent="0.3">
      <c r="A895" s="359"/>
      <c r="H895" s="222"/>
      <c r="K895" s="217"/>
      <c r="N895" s="149"/>
      <c r="S895" s="19"/>
      <c r="T895" s="19"/>
      <c r="U895" s="358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 x14ac:dyDescent="0.3">
      <c r="A896" s="359"/>
      <c r="H896" s="222"/>
      <c r="K896" s="217"/>
      <c r="N896" s="149"/>
      <c r="S896" s="19"/>
      <c r="T896" s="19"/>
      <c r="U896" s="358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 x14ac:dyDescent="0.3">
      <c r="A897" s="359"/>
      <c r="H897" s="222"/>
      <c r="K897" s="217"/>
      <c r="N897" s="149"/>
      <c r="S897" s="19"/>
      <c r="T897" s="19"/>
      <c r="U897" s="358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 x14ac:dyDescent="0.3">
      <c r="A898" s="359"/>
      <c r="H898" s="222"/>
      <c r="K898" s="217"/>
      <c r="N898" s="149"/>
      <c r="S898" s="19"/>
      <c r="T898" s="19"/>
      <c r="U898" s="358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 x14ac:dyDescent="0.3">
      <c r="A899" s="359"/>
      <c r="H899" s="222"/>
      <c r="K899" s="217"/>
      <c r="N899" s="149"/>
      <c r="S899" s="19"/>
      <c r="T899" s="19"/>
      <c r="U899" s="358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 x14ac:dyDescent="0.3">
      <c r="A900" s="359"/>
      <c r="H900" s="222"/>
      <c r="K900" s="217"/>
      <c r="N900" s="149"/>
      <c r="S900" s="19"/>
      <c r="T900" s="19"/>
      <c r="U900" s="358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 x14ac:dyDescent="0.3">
      <c r="A901" s="359"/>
      <c r="H901" s="222"/>
      <c r="K901" s="217"/>
      <c r="N901" s="149"/>
      <c r="S901" s="19"/>
      <c r="T901" s="19"/>
      <c r="U901" s="358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 x14ac:dyDescent="0.3">
      <c r="A902" s="359"/>
      <c r="H902" s="222"/>
      <c r="K902" s="217"/>
      <c r="N902" s="149"/>
      <c r="S902" s="19"/>
      <c r="T902" s="19"/>
      <c r="U902" s="358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 x14ac:dyDescent="0.3">
      <c r="A903" s="359"/>
      <c r="H903" s="222"/>
      <c r="K903" s="217"/>
      <c r="N903" s="149"/>
      <c r="S903" s="19"/>
      <c r="T903" s="19"/>
      <c r="U903" s="358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 x14ac:dyDescent="0.3">
      <c r="A904" s="359"/>
      <c r="H904" s="222"/>
      <c r="K904" s="217"/>
      <c r="N904" s="149"/>
      <c r="S904" s="19"/>
      <c r="T904" s="19"/>
      <c r="U904" s="358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 x14ac:dyDescent="0.3">
      <c r="A905" s="359"/>
      <c r="H905" s="222"/>
      <c r="K905" s="217"/>
      <c r="N905" s="149"/>
      <c r="S905" s="19"/>
      <c r="T905" s="19"/>
      <c r="U905" s="358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 x14ac:dyDescent="0.3">
      <c r="A906" s="359"/>
      <c r="H906" s="222"/>
      <c r="K906" s="217"/>
      <c r="N906" s="149"/>
      <c r="S906" s="19"/>
      <c r="T906" s="19"/>
      <c r="U906" s="358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 x14ac:dyDescent="0.3">
      <c r="A907" s="359"/>
      <c r="H907" s="222"/>
      <c r="K907" s="217"/>
      <c r="N907" s="149"/>
      <c r="S907" s="19"/>
      <c r="T907" s="19"/>
      <c r="U907" s="358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 x14ac:dyDescent="0.3">
      <c r="A908" s="359"/>
      <c r="H908" s="222"/>
      <c r="K908" s="217"/>
      <c r="N908" s="149"/>
      <c r="S908" s="19"/>
      <c r="T908" s="19"/>
      <c r="U908" s="358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 x14ac:dyDescent="0.3">
      <c r="A909" s="359"/>
      <c r="H909" s="222"/>
      <c r="K909" s="217"/>
      <c r="N909" s="149"/>
      <c r="S909" s="19"/>
      <c r="T909" s="19"/>
      <c r="U909" s="358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 x14ac:dyDescent="0.3">
      <c r="A910" s="359"/>
      <c r="H910" s="222"/>
      <c r="K910" s="217"/>
      <c r="N910" s="149"/>
      <c r="S910" s="19"/>
      <c r="T910" s="19"/>
      <c r="U910" s="358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 x14ac:dyDescent="0.3">
      <c r="A911" s="359"/>
      <c r="H911" s="222"/>
      <c r="K911" s="217"/>
      <c r="N911" s="149"/>
      <c r="S911" s="19"/>
      <c r="T911" s="19"/>
      <c r="U911" s="358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 x14ac:dyDescent="0.3">
      <c r="A912" s="359"/>
      <c r="H912" s="222"/>
      <c r="K912" s="217"/>
      <c r="N912" s="149"/>
      <c r="S912" s="19"/>
      <c r="T912" s="19"/>
      <c r="U912" s="358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 x14ac:dyDescent="0.3">
      <c r="A913" s="359"/>
      <c r="H913" s="222"/>
      <c r="K913" s="217"/>
      <c r="N913" s="149"/>
      <c r="S913" s="19"/>
      <c r="T913" s="19"/>
      <c r="U913" s="358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 x14ac:dyDescent="0.3">
      <c r="A914" s="359"/>
      <c r="H914" s="222"/>
      <c r="K914" s="217"/>
      <c r="N914" s="149"/>
      <c r="S914" s="19"/>
      <c r="T914" s="19"/>
      <c r="U914" s="358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 x14ac:dyDescent="0.3">
      <c r="A915" s="359"/>
      <c r="H915" s="222"/>
      <c r="K915" s="217"/>
      <c r="N915" s="149"/>
      <c r="S915" s="19"/>
      <c r="T915" s="19"/>
      <c r="U915" s="358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 x14ac:dyDescent="0.3">
      <c r="A916" s="359"/>
      <c r="H916" s="222"/>
      <c r="K916" s="217"/>
      <c r="N916" s="149"/>
      <c r="S916" s="19"/>
      <c r="T916" s="19"/>
      <c r="U916" s="358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 x14ac:dyDescent="0.3">
      <c r="A917" s="359"/>
      <c r="H917" s="222"/>
      <c r="K917" s="217"/>
      <c r="N917" s="149"/>
      <c r="S917" s="19"/>
      <c r="T917" s="19"/>
      <c r="U917" s="358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 x14ac:dyDescent="0.3">
      <c r="A918" s="359"/>
      <c r="H918" s="222"/>
      <c r="K918" s="217"/>
      <c r="N918" s="149"/>
      <c r="S918" s="19"/>
      <c r="T918" s="19"/>
      <c r="U918" s="358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 x14ac:dyDescent="0.3">
      <c r="A919" s="359"/>
      <c r="H919" s="222"/>
      <c r="K919" s="217"/>
      <c r="N919" s="149"/>
      <c r="S919" s="19"/>
      <c r="T919" s="19"/>
      <c r="U919" s="358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 x14ac:dyDescent="0.3">
      <c r="A920" s="359"/>
      <c r="H920" s="222"/>
      <c r="K920" s="217"/>
      <c r="N920" s="149"/>
      <c r="S920" s="19"/>
      <c r="T920" s="19"/>
      <c r="U920" s="358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 x14ac:dyDescent="0.3">
      <c r="A921" s="359"/>
      <c r="H921" s="222"/>
      <c r="K921" s="217"/>
      <c r="N921" s="149"/>
      <c r="S921" s="19"/>
      <c r="T921" s="19"/>
      <c r="U921" s="358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 x14ac:dyDescent="0.3">
      <c r="A922" s="359"/>
      <c r="H922" s="222"/>
      <c r="K922" s="217"/>
      <c r="N922" s="149"/>
      <c r="S922" s="19"/>
      <c r="T922" s="19"/>
      <c r="U922" s="358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 x14ac:dyDescent="0.3">
      <c r="A923" s="359"/>
      <c r="H923" s="222"/>
      <c r="K923" s="217"/>
      <c r="N923" s="149"/>
      <c r="S923" s="19"/>
      <c r="T923" s="19"/>
      <c r="U923" s="358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 x14ac:dyDescent="0.3">
      <c r="A924" s="359"/>
      <c r="H924" s="222"/>
      <c r="K924" s="217"/>
      <c r="N924" s="149"/>
      <c r="S924" s="19"/>
      <c r="T924" s="19"/>
      <c r="U924" s="358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 x14ac:dyDescent="0.3">
      <c r="A925" s="359"/>
      <c r="H925" s="222"/>
      <c r="K925" s="217"/>
      <c r="N925" s="149"/>
      <c r="S925" s="19"/>
      <c r="T925" s="19"/>
      <c r="U925" s="358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 x14ac:dyDescent="0.3">
      <c r="A926" s="359"/>
      <c r="H926" s="222"/>
      <c r="K926" s="217"/>
      <c r="N926" s="149"/>
      <c r="S926" s="19"/>
      <c r="T926" s="19"/>
      <c r="U926" s="358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 x14ac:dyDescent="0.3">
      <c r="A927" s="359"/>
      <c r="H927" s="222"/>
      <c r="K927" s="217"/>
      <c r="N927" s="149"/>
      <c r="S927" s="19"/>
      <c r="T927" s="19"/>
      <c r="U927" s="358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 x14ac:dyDescent="0.3">
      <c r="A928" s="359"/>
      <c r="H928" s="222"/>
      <c r="K928" s="217"/>
      <c r="N928" s="149"/>
      <c r="S928" s="19"/>
      <c r="T928" s="19"/>
      <c r="U928" s="358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 x14ac:dyDescent="0.3">
      <c r="A929" s="359"/>
      <c r="H929" s="222"/>
      <c r="K929" s="217"/>
      <c r="N929" s="149"/>
      <c r="S929" s="19"/>
      <c r="T929" s="19"/>
      <c r="U929" s="358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 x14ac:dyDescent="0.3">
      <c r="A930" s="359"/>
      <c r="H930" s="222"/>
      <c r="K930" s="217"/>
      <c r="N930" s="149"/>
      <c r="S930" s="19"/>
      <c r="T930" s="19"/>
      <c r="U930" s="358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 x14ac:dyDescent="0.3">
      <c r="A931" s="359"/>
      <c r="H931" s="222"/>
      <c r="K931" s="217"/>
      <c r="N931" s="149"/>
      <c r="S931" s="19"/>
      <c r="T931" s="19"/>
      <c r="U931" s="358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75" customHeight="1" x14ac:dyDescent="0.3">
      <c r="A932" s="359"/>
      <c r="H932" s="222"/>
      <c r="K932" s="217"/>
      <c r="N932" s="149"/>
      <c r="S932" s="19"/>
      <c r="T932" s="19"/>
      <c r="U932" s="358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75" customHeight="1" x14ac:dyDescent="0.3">
      <c r="A933" s="359"/>
      <c r="H933" s="222"/>
      <c r="K933" s="217"/>
      <c r="N933" s="149"/>
      <c r="S933" s="19"/>
      <c r="T933" s="19"/>
      <c r="U933" s="358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75" customHeight="1" x14ac:dyDescent="0.3">
      <c r="A934" s="359"/>
      <c r="H934" s="222"/>
      <c r="K934" s="217"/>
      <c r="N934" s="149"/>
      <c r="S934" s="19"/>
      <c r="T934" s="19"/>
      <c r="U934" s="358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75" customHeight="1" x14ac:dyDescent="0.3">
      <c r="A935" s="359"/>
      <c r="H935" s="222"/>
      <c r="K935" s="217"/>
      <c r="N935" s="149"/>
      <c r="S935" s="19"/>
      <c r="T935" s="19"/>
      <c r="U935" s="358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75" customHeight="1" x14ac:dyDescent="0.3">
      <c r="A936" s="359"/>
      <c r="H936" s="222"/>
      <c r="K936" s="217"/>
      <c r="N936" s="149"/>
      <c r="S936" s="19"/>
      <c r="T936" s="19"/>
      <c r="U936" s="358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75" customHeight="1" x14ac:dyDescent="0.3">
      <c r="A937" s="359"/>
      <c r="H937" s="222"/>
      <c r="K937" s="217"/>
      <c r="N937" s="149"/>
      <c r="S937" s="19"/>
      <c r="T937" s="19"/>
      <c r="U937" s="358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75" customHeight="1" x14ac:dyDescent="0.3">
      <c r="A938" s="359"/>
      <c r="H938" s="222"/>
      <c r="K938" s="217"/>
      <c r="N938" s="149"/>
      <c r="S938" s="19"/>
      <c r="T938" s="19"/>
      <c r="U938" s="358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75" customHeight="1" x14ac:dyDescent="0.3">
      <c r="A939" s="359"/>
      <c r="H939" s="222"/>
      <c r="K939" s="217"/>
      <c r="N939" s="149"/>
      <c r="S939" s="19"/>
      <c r="T939" s="19"/>
      <c r="U939" s="358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75" customHeight="1" x14ac:dyDescent="0.3">
      <c r="A940" s="359"/>
      <c r="H940" s="222"/>
      <c r="K940" s="217"/>
      <c r="N940" s="149"/>
      <c r="S940" s="19"/>
      <c r="T940" s="19"/>
      <c r="U940" s="358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75" customHeight="1" x14ac:dyDescent="0.3">
      <c r="A941" s="359"/>
      <c r="H941" s="222"/>
      <c r="K941" s="217"/>
      <c r="N941" s="149"/>
      <c r="S941" s="19"/>
      <c r="T941" s="19"/>
      <c r="U941" s="358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75" customHeight="1" x14ac:dyDescent="0.3">
      <c r="A942" s="359"/>
      <c r="H942" s="222"/>
      <c r="K942" s="217"/>
      <c r="N942" s="149"/>
      <c r="S942" s="19"/>
      <c r="T942" s="19"/>
      <c r="U942" s="358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75" customHeight="1" x14ac:dyDescent="0.3">
      <c r="A943" s="359"/>
      <c r="H943" s="222"/>
      <c r="K943" s="217"/>
      <c r="N943" s="149"/>
      <c r="S943" s="19"/>
      <c r="T943" s="19"/>
      <c r="U943" s="358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75" customHeight="1" x14ac:dyDescent="0.3">
      <c r="A944" s="359"/>
      <c r="H944" s="222"/>
      <c r="K944" s="217"/>
      <c r="N944" s="149"/>
      <c r="S944" s="19"/>
      <c r="T944" s="19"/>
      <c r="U944" s="358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75" customHeight="1" x14ac:dyDescent="0.3">
      <c r="A945" s="359"/>
      <c r="H945" s="222"/>
      <c r="K945" s="217"/>
      <c r="N945" s="149"/>
      <c r="S945" s="19"/>
      <c r="T945" s="19"/>
      <c r="U945" s="358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75" customHeight="1" x14ac:dyDescent="0.3">
      <c r="A946" s="359"/>
      <c r="H946" s="222"/>
      <c r="K946" s="217"/>
      <c r="N946" s="149"/>
      <c r="S946" s="19"/>
      <c r="T946" s="19"/>
      <c r="U946" s="358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75" customHeight="1" x14ac:dyDescent="0.3">
      <c r="A947" s="359"/>
      <c r="H947" s="222"/>
      <c r="K947" s="217"/>
      <c r="N947" s="149"/>
      <c r="S947" s="19"/>
      <c r="T947" s="19"/>
      <c r="U947" s="358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75" customHeight="1" x14ac:dyDescent="0.3">
      <c r="A948" s="359"/>
      <c r="H948" s="222"/>
      <c r="K948" s="217"/>
      <c r="N948" s="149"/>
      <c r="S948" s="19"/>
      <c r="T948" s="19"/>
      <c r="U948" s="358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75" customHeight="1" x14ac:dyDescent="0.3">
      <c r="A949" s="359"/>
      <c r="H949" s="222"/>
      <c r="K949" s="217"/>
      <c r="N949" s="149"/>
      <c r="S949" s="19"/>
      <c r="T949" s="19"/>
      <c r="U949" s="358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75" customHeight="1" x14ac:dyDescent="0.3">
      <c r="A950" s="359"/>
      <c r="H950" s="222"/>
      <c r="K950" s="217"/>
      <c r="N950" s="149"/>
      <c r="S950" s="19"/>
      <c r="T950" s="19"/>
      <c r="U950" s="358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75" customHeight="1" x14ac:dyDescent="0.3">
      <c r="A951" s="359"/>
      <c r="H951" s="222"/>
      <c r="K951" s="217"/>
      <c r="N951" s="149"/>
      <c r="S951" s="19"/>
      <c r="T951" s="19"/>
      <c r="U951" s="358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75" customHeight="1" x14ac:dyDescent="0.3">
      <c r="A952" s="359"/>
      <c r="H952" s="222"/>
      <c r="K952" s="217"/>
      <c r="N952" s="149"/>
      <c r="S952" s="19"/>
      <c r="T952" s="19"/>
      <c r="U952" s="358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75" customHeight="1" x14ac:dyDescent="0.3">
      <c r="A953" s="359"/>
      <c r="H953" s="222"/>
      <c r="K953" s="217"/>
      <c r="N953" s="149"/>
      <c r="S953" s="19"/>
      <c r="T953" s="19"/>
      <c r="U953" s="358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75" customHeight="1" x14ac:dyDescent="0.3">
      <c r="A954" s="359"/>
      <c r="H954" s="222"/>
      <c r="K954" s="217"/>
      <c r="N954" s="149"/>
      <c r="S954" s="19"/>
      <c r="T954" s="19"/>
      <c r="U954" s="358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75" customHeight="1" x14ac:dyDescent="0.3">
      <c r="A955" s="359"/>
      <c r="H955" s="222"/>
      <c r="K955" s="217"/>
      <c r="N955" s="149"/>
      <c r="S955" s="19"/>
      <c r="T955" s="19"/>
      <c r="U955" s="358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75" customHeight="1" x14ac:dyDescent="0.3">
      <c r="A956" s="359"/>
      <c r="H956" s="222"/>
      <c r="K956" s="217"/>
      <c r="N956" s="149"/>
      <c r="S956" s="19"/>
      <c r="T956" s="19"/>
      <c r="U956" s="358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75" customHeight="1" x14ac:dyDescent="0.3">
      <c r="A957" s="359"/>
      <c r="H957" s="222"/>
      <c r="K957" s="217"/>
      <c r="N957" s="149"/>
      <c r="S957" s="19"/>
      <c r="T957" s="19"/>
      <c r="U957" s="358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75" customHeight="1" x14ac:dyDescent="0.3">
      <c r="A958" s="359"/>
      <c r="H958" s="222"/>
      <c r="K958" s="217"/>
      <c r="N958" s="149"/>
      <c r="S958" s="19"/>
      <c r="T958" s="19"/>
      <c r="U958" s="358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75" customHeight="1" x14ac:dyDescent="0.3">
      <c r="A959" s="359"/>
      <c r="H959" s="222"/>
      <c r="K959" s="217"/>
      <c r="N959" s="149"/>
      <c r="S959" s="19"/>
      <c r="T959" s="19"/>
      <c r="U959" s="358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75" customHeight="1" x14ac:dyDescent="0.3">
      <c r="A960" s="359"/>
      <c r="H960" s="222"/>
      <c r="K960" s="217"/>
      <c r="N960" s="149"/>
      <c r="S960" s="19"/>
      <c r="T960" s="19"/>
      <c r="U960" s="358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75" customHeight="1" x14ac:dyDescent="0.3">
      <c r="A961" s="359"/>
      <c r="H961" s="222"/>
      <c r="K961" s="217"/>
      <c r="N961" s="149"/>
      <c r="S961" s="19"/>
      <c r="T961" s="19"/>
      <c r="U961" s="358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75" customHeight="1" x14ac:dyDescent="0.3">
      <c r="A962" s="359"/>
      <c r="H962" s="222"/>
      <c r="K962" s="217"/>
      <c r="N962" s="149"/>
      <c r="S962" s="19"/>
      <c r="T962" s="19"/>
      <c r="U962" s="358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75" customHeight="1" x14ac:dyDescent="0.3">
      <c r="A963" s="359"/>
      <c r="H963" s="222"/>
      <c r="K963" s="217"/>
      <c r="N963" s="149"/>
      <c r="S963" s="19"/>
      <c r="T963" s="19"/>
      <c r="U963" s="358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75" customHeight="1" x14ac:dyDescent="0.3">
      <c r="A964" s="359"/>
      <c r="H964" s="222"/>
      <c r="K964" s="217"/>
      <c r="N964" s="149"/>
      <c r="S964" s="19"/>
      <c r="T964" s="19"/>
      <c r="U964" s="358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75" customHeight="1" x14ac:dyDescent="0.3">
      <c r="A965" s="359"/>
      <c r="H965" s="222"/>
      <c r="K965" s="217"/>
      <c r="N965" s="149"/>
      <c r="S965" s="19"/>
      <c r="T965" s="19"/>
      <c r="U965" s="358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75" customHeight="1" x14ac:dyDescent="0.3">
      <c r="A966" s="359"/>
      <c r="H966" s="222"/>
      <c r="K966" s="217"/>
      <c r="N966" s="149"/>
      <c r="S966" s="19"/>
      <c r="T966" s="19"/>
      <c r="U966" s="358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75" customHeight="1" x14ac:dyDescent="0.3">
      <c r="A967" s="359"/>
      <c r="H967" s="222"/>
      <c r="K967" s="217"/>
      <c r="N967" s="149"/>
      <c r="S967" s="19"/>
      <c r="T967" s="19"/>
      <c r="U967" s="358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75" customHeight="1" x14ac:dyDescent="0.3">
      <c r="A968" s="359"/>
      <c r="H968" s="222"/>
      <c r="K968" s="217"/>
      <c r="N968" s="149"/>
      <c r="S968" s="19"/>
      <c r="T968" s="19"/>
      <c r="U968" s="358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75" customHeight="1" x14ac:dyDescent="0.3">
      <c r="A969" s="359"/>
      <c r="H969" s="222"/>
      <c r="K969" s="217"/>
      <c r="N969" s="149"/>
      <c r="S969" s="19"/>
      <c r="T969" s="19"/>
      <c r="U969" s="358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1:40" ht="15.75" customHeight="1" x14ac:dyDescent="0.3">
      <c r="A970" s="359"/>
      <c r="H970" s="222"/>
      <c r="K970" s="217"/>
      <c r="N970" s="149"/>
      <c r="S970" s="19"/>
      <c r="T970" s="19"/>
      <c r="U970" s="358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1:40" ht="15.75" customHeight="1" x14ac:dyDescent="0.3">
      <c r="A971" s="359"/>
      <c r="H971" s="222"/>
      <c r="K971" s="217"/>
      <c r="N971" s="149"/>
      <c r="S971" s="19"/>
      <c r="T971" s="19"/>
      <c r="U971" s="358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1:40" ht="15.75" customHeight="1" x14ac:dyDescent="0.3">
      <c r="A972" s="359"/>
      <c r="H972" s="222"/>
      <c r="K972" s="217"/>
      <c r="N972" s="149"/>
      <c r="S972" s="19"/>
      <c r="T972" s="19"/>
      <c r="U972" s="358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1:40" ht="15.75" customHeight="1" x14ac:dyDescent="0.3">
      <c r="A973" s="359"/>
      <c r="H973" s="222"/>
      <c r="K973" s="217"/>
      <c r="N973" s="149"/>
      <c r="S973" s="19"/>
      <c r="T973" s="19"/>
      <c r="U973" s="358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1:40" ht="15.75" customHeight="1" x14ac:dyDescent="0.3">
      <c r="A974" s="359"/>
      <c r="H974" s="222"/>
      <c r="K974" s="217"/>
      <c r="N974" s="149"/>
      <c r="S974" s="19"/>
      <c r="T974" s="19"/>
      <c r="U974" s="358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1:40" ht="15.75" customHeight="1" x14ac:dyDescent="0.3">
      <c r="A975" s="359"/>
      <c r="H975" s="222"/>
      <c r="K975" s="217"/>
      <c r="N975" s="149"/>
      <c r="S975" s="19"/>
      <c r="T975" s="19"/>
      <c r="U975" s="358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1:40" ht="15.75" customHeight="1" x14ac:dyDescent="0.3">
      <c r="A976" s="359"/>
      <c r="H976" s="222"/>
      <c r="K976" s="217"/>
      <c r="N976" s="149"/>
      <c r="S976" s="19"/>
      <c r="T976" s="19"/>
      <c r="U976" s="358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1:40" ht="15.75" customHeight="1" x14ac:dyDescent="0.3">
      <c r="A977" s="359"/>
      <c r="H977" s="222"/>
      <c r="K977" s="217"/>
      <c r="N977" s="149"/>
      <c r="S977" s="19"/>
      <c r="T977" s="19"/>
      <c r="U977" s="358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1:40" ht="15.75" customHeight="1" x14ac:dyDescent="0.3">
      <c r="A978" s="359"/>
      <c r="H978" s="222"/>
      <c r="K978" s="217"/>
      <c r="N978" s="149"/>
      <c r="S978" s="19"/>
      <c r="T978" s="19"/>
      <c r="U978" s="358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1:40" ht="15.75" customHeight="1" x14ac:dyDescent="0.3">
      <c r="A979" s="359"/>
      <c r="H979" s="222"/>
      <c r="K979" s="217"/>
      <c r="N979" s="149"/>
      <c r="S979" s="19"/>
      <c r="T979" s="19"/>
      <c r="U979" s="358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1:40" ht="15.75" customHeight="1" x14ac:dyDescent="0.3">
      <c r="A980" s="359"/>
      <c r="H980" s="222"/>
      <c r="K980" s="217"/>
      <c r="N980" s="149"/>
      <c r="S980" s="19"/>
      <c r="T980" s="19"/>
      <c r="U980" s="358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1:40" ht="15.75" customHeight="1" x14ac:dyDescent="0.3">
      <c r="A981" s="359"/>
      <c r="H981" s="222"/>
      <c r="K981" s="217"/>
      <c r="N981" s="149"/>
      <c r="S981" s="19"/>
      <c r="T981" s="19"/>
      <c r="U981" s="358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1:40" ht="15.75" customHeight="1" x14ac:dyDescent="0.3">
      <c r="A982" s="359"/>
      <c r="H982" s="222"/>
      <c r="K982" s="217"/>
      <c r="N982" s="149"/>
      <c r="S982" s="19"/>
      <c r="T982" s="19"/>
      <c r="U982" s="358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1:40" ht="15.75" customHeight="1" x14ac:dyDescent="0.3">
      <c r="A983" s="359"/>
      <c r="H983" s="222"/>
      <c r="K983" s="217"/>
      <c r="N983" s="149"/>
      <c r="S983" s="19"/>
      <c r="T983" s="19"/>
      <c r="U983" s="358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1:40" ht="15.75" customHeight="1" x14ac:dyDescent="0.3">
      <c r="A984" s="359"/>
      <c r="H984" s="222"/>
      <c r="K984" s="217"/>
      <c r="N984" s="149"/>
      <c r="S984" s="19"/>
      <c r="T984" s="19"/>
      <c r="U984" s="358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1:40" ht="15.75" customHeight="1" x14ac:dyDescent="0.3">
      <c r="A985" s="359"/>
      <c r="H985" s="222"/>
      <c r="K985" s="217"/>
      <c r="N985" s="149"/>
      <c r="S985" s="19"/>
      <c r="T985" s="19"/>
      <c r="U985" s="358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1:40" ht="15.75" customHeight="1" x14ac:dyDescent="0.3">
      <c r="A986" s="359"/>
      <c r="H986" s="222"/>
      <c r="K986" s="217"/>
      <c r="N986" s="149"/>
      <c r="S986" s="19"/>
      <c r="T986" s="19"/>
      <c r="U986" s="358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1:40" ht="15.75" customHeight="1" x14ac:dyDescent="0.3">
      <c r="A987" s="359"/>
      <c r="H987" s="222"/>
      <c r="K987" s="217"/>
      <c r="N987" s="149"/>
      <c r="S987" s="19"/>
      <c r="T987" s="19"/>
      <c r="U987" s="358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1:40" ht="15.75" customHeight="1" x14ac:dyDescent="0.3">
      <c r="A988" s="359"/>
      <c r="H988" s="222"/>
      <c r="K988" s="217"/>
      <c r="N988" s="149"/>
      <c r="S988" s="19"/>
      <c r="T988" s="19"/>
      <c r="U988" s="358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1:40" ht="15.75" customHeight="1" x14ac:dyDescent="0.3">
      <c r="A989" s="359"/>
      <c r="H989" s="222"/>
      <c r="K989" s="217"/>
      <c r="N989" s="149"/>
      <c r="S989" s="19"/>
      <c r="T989" s="19"/>
      <c r="U989" s="358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1:40" ht="15.75" customHeight="1" x14ac:dyDescent="0.3">
      <c r="A990" s="359"/>
      <c r="H990" s="222"/>
      <c r="K990" s="217"/>
      <c r="N990" s="149"/>
      <c r="S990" s="19"/>
      <c r="T990" s="19"/>
      <c r="U990" s="358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1:40" ht="15.75" customHeight="1" x14ac:dyDescent="0.3">
      <c r="A991" s="359"/>
      <c r="H991" s="222"/>
      <c r="K991" s="217"/>
      <c r="N991" s="149"/>
      <c r="S991" s="19"/>
      <c r="T991" s="19"/>
      <c r="U991" s="358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1:40" ht="15.75" customHeight="1" x14ac:dyDescent="0.3">
      <c r="A992" s="359"/>
      <c r="H992" s="222"/>
      <c r="K992" s="217"/>
      <c r="N992" s="149"/>
      <c r="S992" s="19"/>
      <c r="T992" s="19"/>
      <c r="U992" s="358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1:40" ht="15.75" customHeight="1" x14ac:dyDescent="0.3">
      <c r="A993" s="359"/>
      <c r="H993" s="222"/>
      <c r="K993" s="217"/>
      <c r="N993" s="149"/>
      <c r="S993" s="19"/>
      <c r="T993" s="19"/>
      <c r="U993" s="358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1:40" ht="15.75" customHeight="1" x14ac:dyDescent="0.3">
      <c r="A994" s="359"/>
      <c r="H994" s="222"/>
      <c r="K994" s="217"/>
      <c r="N994" s="149"/>
      <c r="S994" s="19"/>
      <c r="T994" s="19"/>
      <c r="U994" s="358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1:40" ht="15.75" customHeight="1" x14ac:dyDescent="0.3">
      <c r="A995" s="359"/>
      <c r="H995" s="222"/>
      <c r="K995" s="217"/>
      <c r="N995" s="149"/>
      <c r="S995" s="19"/>
      <c r="T995" s="19"/>
      <c r="U995" s="358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1:40" ht="15.75" customHeight="1" x14ac:dyDescent="0.3">
      <c r="A996" s="359"/>
      <c r="H996" s="222"/>
      <c r="K996" s="217"/>
      <c r="N996" s="149"/>
      <c r="S996" s="19"/>
      <c r="T996" s="19"/>
      <c r="U996" s="358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1:40" ht="15.75" customHeight="1" x14ac:dyDescent="0.3">
      <c r="A997" s="359"/>
      <c r="H997" s="222"/>
      <c r="K997" s="217"/>
      <c r="N997" s="149"/>
      <c r="S997" s="19"/>
      <c r="T997" s="19"/>
      <c r="U997" s="358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1:40" ht="15.75" customHeight="1" x14ac:dyDescent="0.3">
      <c r="A998" s="359"/>
      <c r="H998" s="222"/>
      <c r="K998" s="217"/>
      <c r="N998" s="149"/>
      <c r="S998" s="19"/>
      <c r="T998" s="19"/>
      <c r="U998" s="358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1:40" ht="15.75" customHeight="1" x14ac:dyDescent="0.3">
      <c r="A999" s="359"/>
      <c r="H999" s="222"/>
      <c r="K999" s="217"/>
      <c r="N999" s="149"/>
      <c r="S999" s="19"/>
      <c r="T999" s="19"/>
      <c r="U999" s="358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1:40" ht="15.75" customHeight="1" x14ac:dyDescent="0.3">
      <c r="A1000" s="359"/>
      <c r="H1000" s="222"/>
      <c r="K1000" s="217"/>
      <c r="N1000" s="149"/>
      <c r="S1000" s="19"/>
      <c r="T1000" s="19"/>
      <c r="U1000" s="358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  <row r="1001" spans="1:40" ht="15.75" customHeight="1" x14ac:dyDescent="0.3">
      <c r="A1001" s="359"/>
      <c r="H1001" s="222"/>
      <c r="K1001" s="217"/>
      <c r="N1001" s="149"/>
      <c r="S1001" s="19"/>
      <c r="T1001" s="19"/>
      <c r="U1001" s="358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</row>
    <row r="1002" spans="1:40" ht="15.75" customHeight="1" x14ac:dyDescent="0.3">
      <c r="A1002" s="359"/>
      <c r="H1002" s="222"/>
      <c r="K1002" s="217"/>
      <c r="N1002" s="149"/>
      <c r="S1002" s="19"/>
      <c r="T1002" s="19"/>
      <c r="U1002" s="358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</row>
    <row r="1003" spans="1:40" ht="15.75" customHeight="1" x14ac:dyDescent="0.3">
      <c r="A1003" s="359"/>
      <c r="H1003" s="222"/>
      <c r="K1003" s="217"/>
      <c r="N1003" s="149"/>
      <c r="S1003" s="19"/>
      <c r="T1003" s="19"/>
      <c r="U1003" s="358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</row>
    <row r="1004" spans="1:40" ht="15.75" customHeight="1" x14ac:dyDescent="0.3">
      <c r="A1004" s="359"/>
      <c r="H1004" s="222"/>
      <c r="K1004" s="217"/>
      <c r="N1004" s="149"/>
      <c r="S1004" s="19"/>
      <c r="T1004" s="19"/>
      <c r="U1004" s="358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</row>
    <row r="1005" spans="1:40" ht="15.75" customHeight="1" x14ac:dyDescent="0.3">
      <c r="A1005" s="359"/>
      <c r="H1005" s="222"/>
      <c r="K1005" s="217"/>
      <c r="N1005" s="149"/>
      <c r="S1005" s="19"/>
      <c r="T1005" s="19"/>
      <c r="U1005" s="358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</row>
    <row r="1006" spans="1:40" ht="15.75" customHeight="1" x14ac:dyDescent="0.3">
      <c r="A1006" s="359"/>
      <c r="H1006" s="222"/>
      <c r="K1006" s="217"/>
      <c r="N1006" s="149"/>
      <c r="S1006" s="19"/>
      <c r="T1006" s="19"/>
      <c r="U1006" s="358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</row>
    <row r="1007" spans="1:40" ht="15.75" customHeight="1" x14ac:dyDescent="0.3">
      <c r="A1007" s="359"/>
      <c r="H1007" s="222"/>
      <c r="K1007" s="217"/>
      <c r="N1007" s="149"/>
      <c r="S1007" s="19"/>
      <c r="T1007" s="19"/>
      <c r="U1007" s="358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</row>
    <row r="1008" spans="1:40" ht="15.75" customHeight="1" x14ac:dyDescent="0.3">
      <c r="A1008" s="359"/>
      <c r="H1008" s="222"/>
      <c r="K1008" s="217"/>
      <c r="N1008" s="149"/>
      <c r="S1008" s="19"/>
      <c r="T1008" s="19"/>
      <c r="U1008" s="358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</row>
    <row r="1009" spans="1:40" ht="15.75" customHeight="1" x14ac:dyDescent="0.3">
      <c r="A1009" s="359"/>
      <c r="H1009" s="222"/>
      <c r="K1009" s="217"/>
      <c r="N1009" s="149"/>
      <c r="S1009" s="19"/>
      <c r="T1009" s="19"/>
      <c r="U1009" s="358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</row>
    <row r="1010" spans="1:40" ht="15.75" customHeight="1" x14ac:dyDescent="0.3">
      <c r="A1010" s="359"/>
      <c r="H1010" s="222"/>
      <c r="K1010" s="217"/>
      <c r="N1010" s="149"/>
      <c r="S1010" s="19"/>
      <c r="T1010" s="19"/>
      <c r="U1010" s="358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</row>
  </sheetData>
  <mergeCells count="1">
    <mergeCell ref="O349:P349"/>
  </mergeCells>
  <conditionalFormatting sqref="F808">
    <cfRule type="notContainsBlanks" dxfId="0" priority="1">
      <formula>LEN(TRIM(F808))&gt;0</formula>
    </cfRule>
  </conditionalFormatting>
  <hyperlinks>
    <hyperlink ref="H4" r:id="rId1" xr:uid="{00000000-0004-0000-0000-000000000000}"/>
    <hyperlink ref="H5" r:id="rId2" xr:uid="{00000000-0004-0000-0000-000002000000}"/>
    <hyperlink ref="H7" r:id="rId3" xr:uid="{00000000-0004-0000-0000-000004000000}"/>
    <hyperlink ref="H8" r:id="rId4" xr:uid="{00000000-0004-0000-0000-000006000000}"/>
    <hyperlink ref="H9" r:id="rId5" xr:uid="{00000000-0004-0000-0000-000008000000}"/>
    <hyperlink ref="H11" r:id="rId6" xr:uid="{00000000-0004-0000-0000-00000B000000}"/>
    <hyperlink ref="H13" r:id="rId7" xr:uid="{00000000-0004-0000-0000-00000D000000}"/>
    <hyperlink ref="H14" r:id="rId8" xr:uid="{00000000-0004-0000-0000-00000F000000}"/>
    <hyperlink ref="H15" r:id="rId9" xr:uid="{00000000-0004-0000-0000-000011000000}"/>
    <hyperlink ref="H16" r:id="rId10" xr:uid="{00000000-0004-0000-0000-000013000000}"/>
    <hyperlink ref="H17" r:id="rId11" xr:uid="{00000000-0004-0000-0000-000015000000}"/>
    <hyperlink ref="H18" r:id="rId12" xr:uid="{00000000-0004-0000-0000-000017000000}"/>
    <hyperlink ref="H19" r:id="rId13" xr:uid="{00000000-0004-0000-0000-00001A000000}"/>
    <hyperlink ref="H20" r:id="rId14" xr:uid="{00000000-0004-0000-0000-00001C000000}"/>
    <hyperlink ref="H21" r:id="rId15" xr:uid="{00000000-0004-0000-0000-00001E000000}"/>
    <hyperlink ref="H23" r:id="rId16" xr:uid="{00000000-0004-0000-0000-000021000000}"/>
    <hyperlink ref="H25" r:id="rId17" xr:uid="{00000000-0004-0000-0000-000025000000}"/>
    <hyperlink ref="H26" r:id="rId18" xr:uid="{00000000-0004-0000-0000-000027000000}"/>
    <hyperlink ref="H27" r:id="rId19" xr:uid="{00000000-0004-0000-0000-000029000000}"/>
    <hyperlink ref="H28" r:id="rId20" xr:uid="{00000000-0004-0000-0000-00002C000000}"/>
    <hyperlink ref="H29" r:id="rId21" xr:uid="{00000000-0004-0000-0000-00002E000000}"/>
    <hyperlink ref="H30" r:id="rId22" xr:uid="{00000000-0004-0000-0000-000031000000}"/>
    <hyperlink ref="H31" r:id="rId23" xr:uid="{00000000-0004-0000-0000-000033000000}"/>
    <hyperlink ref="H32" r:id="rId24" xr:uid="{00000000-0004-0000-0000-000036000000}"/>
    <hyperlink ref="H33" r:id="rId25" xr:uid="{00000000-0004-0000-0000-000038000000}"/>
    <hyperlink ref="H35" r:id="rId26" xr:uid="{00000000-0004-0000-0000-00003B000000}"/>
    <hyperlink ref="H36" r:id="rId27" xr:uid="{00000000-0004-0000-0000-00003D000000}"/>
    <hyperlink ref="H37" r:id="rId28" xr:uid="{00000000-0004-0000-0000-00003F000000}"/>
    <hyperlink ref="H41" r:id="rId29" xr:uid="{00000000-0004-0000-0000-000041000000}"/>
    <hyperlink ref="H43" r:id="rId30" xr:uid="{00000000-0004-0000-0000-000044000000}"/>
    <hyperlink ref="H45" r:id="rId31" xr:uid="{00000000-0004-0000-0000-000047000000}"/>
    <hyperlink ref="H46" r:id="rId32" xr:uid="{00000000-0004-0000-0000-000049000000}"/>
    <hyperlink ref="H49" r:id="rId33" xr:uid="{00000000-0004-0000-0000-00004C000000}"/>
    <hyperlink ref="H50" r:id="rId34" xr:uid="{00000000-0004-0000-0000-00004F000000}"/>
    <hyperlink ref="H51" r:id="rId35" xr:uid="{00000000-0004-0000-0000-000051000000}"/>
    <hyperlink ref="H52" r:id="rId36" xr:uid="{00000000-0004-0000-0000-000052000000}"/>
    <hyperlink ref="H53" r:id="rId37" xr:uid="{00000000-0004-0000-0000-000055000000}"/>
    <hyperlink ref="H54" r:id="rId38" xr:uid="{00000000-0004-0000-0000-000058000000}"/>
    <hyperlink ref="H55" r:id="rId39" xr:uid="{00000000-0004-0000-0000-00005A000000}"/>
    <hyperlink ref="H57" r:id="rId40" xr:uid="{00000000-0004-0000-0000-00005D000000}"/>
    <hyperlink ref="H58" r:id="rId41" xr:uid="{00000000-0004-0000-0000-000060000000}"/>
    <hyperlink ref="H60" r:id="rId42" xr:uid="{00000000-0004-0000-0000-000062000000}"/>
    <hyperlink ref="H62" r:id="rId43" xr:uid="{00000000-0004-0000-0000-000063000000}"/>
    <hyperlink ref="H63" r:id="rId44" xr:uid="{00000000-0004-0000-0000-000067000000}"/>
    <hyperlink ref="H65" r:id="rId45" xr:uid="{00000000-0004-0000-0000-000069000000}"/>
    <hyperlink ref="H66" r:id="rId46" xr:uid="{00000000-0004-0000-0000-00006B000000}"/>
    <hyperlink ref="H67" r:id="rId47" xr:uid="{00000000-0004-0000-0000-00006D000000}"/>
    <hyperlink ref="H68" r:id="rId48" xr:uid="{00000000-0004-0000-0000-00006F000000}"/>
    <hyperlink ref="H69" r:id="rId49" xr:uid="{00000000-0004-0000-0000-000071000000}"/>
    <hyperlink ref="H70" r:id="rId50" xr:uid="{00000000-0004-0000-0000-000073000000}"/>
    <hyperlink ref="H71" r:id="rId51" xr:uid="{00000000-0004-0000-0000-000076000000}"/>
    <hyperlink ref="H72" r:id="rId52" xr:uid="{00000000-0004-0000-0000-000079000000}"/>
    <hyperlink ref="H73" r:id="rId53" xr:uid="{00000000-0004-0000-0000-00007B000000}"/>
    <hyperlink ref="H75" r:id="rId54" xr:uid="{00000000-0004-0000-0000-00007D000000}"/>
    <hyperlink ref="H76" r:id="rId55" xr:uid="{00000000-0004-0000-0000-00007F000000}"/>
    <hyperlink ref="H78" r:id="rId56" xr:uid="{00000000-0004-0000-0000-000080000000}"/>
    <hyperlink ref="H79" r:id="rId57" xr:uid="{00000000-0004-0000-0000-000082000000}"/>
    <hyperlink ref="H80" r:id="rId58" xr:uid="{00000000-0004-0000-0000-000085000000}"/>
    <hyperlink ref="H81" r:id="rId59" xr:uid="{00000000-0004-0000-0000-000086000000}"/>
    <hyperlink ref="H83" r:id="rId60" xr:uid="{00000000-0004-0000-0000-000088000000}"/>
    <hyperlink ref="H84" r:id="rId61" xr:uid="{00000000-0004-0000-0000-000089000000}"/>
    <hyperlink ref="H85" r:id="rId62" xr:uid="{00000000-0004-0000-0000-00008A000000}"/>
    <hyperlink ref="H87" r:id="rId63" xr:uid="{00000000-0004-0000-0000-00008C000000}"/>
    <hyperlink ref="H88" r:id="rId64" xr:uid="{00000000-0004-0000-0000-00008E000000}"/>
    <hyperlink ref="H89" r:id="rId65" xr:uid="{00000000-0004-0000-0000-000090000000}"/>
    <hyperlink ref="H90" r:id="rId66" xr:uid="{00000000-0004-0000-0000-000092000000}"/>
    <hyperlink ref="H91" r:id="rId67" xr:uid="{00000000-0004-0000-0000-000094000000}"/>
    <hyperlink ref="H92" r:id="rId68" xr:uid="{00000000-0004-0000-0000-000095000000}"/>
    <hyperlink ref="H93" r:id="rId69" xr:uid="{00000000-0004-0000-0000-000096000000}"/>
    <hyperlink ref="H95" r:id="rId70" xr:uid="{00000000-0004-0000-0000-000098000000}"/>
    <hyperlink ref="H96" r:id="rId71" xr:uid="{00000000-0004-0000-0000-00009A000000}"/>
    <hyperlink ref="H97" r:id="rId72" xr:uid="{00000000-0004-0000-0000-00009D000000}"/>
    <hyperlink ref="H98" r:id="rId73" xr:uid="{00000000-0004-0000-0000-00009F000000}"/>
    <hyperlink ref="H99" r:id="rId74" xr:uid="{00000000-0004-0000-0000-0000A1000000}"/>
    <hyperlink ref="H100" r:id="rId75" xr:uid="{00000000-0004-0000-0000-0000A3000000}"/>
    <hyperlink ref="H101" r:id="rId76" xr:uid="{00000000-0004-0000-0000-0000A5000000}"/>
    <hyperlink ref="H102" r:id="rId77" xr:uid="{00000000-0004-0000-0000-0000A7000000}"/>
    <hyperlink ref="H103" r:id="rId78" xr:uid="{00000000-0004-0000-0000-0000A9000000}"/>
    <hyperlink ref="H105" r:id="rId79" xr:uid="{00000000-0004-0000-0000-0000AA000000}"/>
    <hyperlink ref="H106" r:id="rId80" xr:uid="{00000000-0004-0000-0000-0000AC000000}"/>
    <hyperlink ref="H107" r:id="rId81" xr:uid="{00000000-0004-0000-0000-0000AE000000}"/>
    <hyperlink ref="H108" r:id="rId82" xr:uid="{00000000-0004-0000-0000-0000B0000000}"/>
    <hyperlink ref="H109" r:id="rId83" xr:uid="{00000000-0004-0000-0000-0000B2000000}"/>
    <hyperlink ref="H110" r:id="rId84" xr:uid="{00000000-0004-0000-0000-0000B4000000}"/>
    <hyperlink ref="H111" r:id="rId85" xr:uid="{00000000-0004-0000-0000-0000B6000000}"/>
    <hyperlink ref="H112" r:id="rId86" xr:uid="{00000000-0004-0000-0000-0000B8000000}"/>
    <hyperlink ref="H113" r:id="rId87" xr:uid="{00000000-0004-0000-0000-0000BA000000}"/>
    <hyperlink ref="H114" r:id="rId88" xr:uid="{00000000-0004-0000-0000-0000BB000000}"/>
    <hyperlink ref="H115" r:id="rId89" xr:uid="{00000000-0004-0000-0000-0000BD000000}"/>
    <hyperlink ref="H118" r:id="rId90" xr:uid="{00000000-0004-0000-0000-0000BE000000}"/>
    <hyperlink ref="H120" r:id="rId91" xr:uid="{00000000-0004-0000-0000-0000C1000000}"/>
    <hyperlink ref="H121" r:id="rId92" xr:uid="{00000000-0004-0000-0000-0000C2000000}"/>
    <hyperlink ref="H123" r:id="rId93" xr:uid="{00000000-0004-0000-0000-0000C4000000}"/>
    <hyperlink ref="H124" r:id="rId94" xr:uid="{00000000-0004-0000-0000-0000C5000000}"/>
    <hyperlink ref="H125" r:id="rId95" xr:uid="{00000000-0004-0000-0000-0000C6000000}"/>
    <hyperlink ref="H126" r:id="rId96" xr:uid="{00000000-0004-0000-0000-0000C7000000}"/>
    <hyperlink ref="H127" r:id="rId97" xr:uid="{00000000-0004-0000-0000-0000C8000000}"/>
    <hyperlink ref="H130" r:id="rId98" xr:uid="{00000000-0004-0000-0000-0000CA000000}"/>
    <hyperlink ref="H131" r:id="rId99" xr:uid="{00000000-0004-0000-0000-0000CB000000}"/>
    <hyperlink ref="H132" r:id="rId100" xr:uid="{00000000-0004-0000-0000-0000CD000000}"/>
    <hyperlink ref="H133" r:id="rId101" xr:uid="{00000000-0004-0000-0000-0000CE000000}"/>
    <hyperlink ref="H134" r:id="rId102" xr:uid="{00000000-0004-0000-0000-0000CF000000}"/>
    <hyperlink ref="H135" r:id="rId103" xr:uid="{00000000-0004-0000-0000-0000D0000000}"/>
    <hyperlink ref="H136" r:id="rId104" xr:uid="{00000000-0004-0000-0000-0000D1000000}"/>
    <hyperlink ref="H137" r:id="rId105" xr:uid="{00000000-0004-0000-0000-0000D2000000}"/>
    <hyperlink ref="H139" r:id="rId106" xr:uid="{00000000-0004-0000-0000-0000D3000000}"/>
    <hyperlink ref="H140" r:id="rId107" xr:uid="{00000000-0004-0000-0000-0000D4000000}"/>
    <hyperlink ref="H141" r:id="rId108" xr:uid="{00000000-0004-0000-0000-0000D5000000}"/>
    <hyperlink ref="H142" r:id="rId109" xr:uid="{00000000-0004-0000-0000-0000D6000000}"/>
    <hyperlink ref="H143" r:id="rId110" xr:uid="{00000000-0004-0000-0000-0000D7000000}"/>
    <hyperlink ref="H144" r:id="rId111" xr:uid="{00000000-0004-0000-0000-0000D8000000}"/>
    <hyperlink ref="H146" r:id="rId112" xr:uid="{00000000-0004-0000-0000-0000D9000000}"/>
    <hyperlink ref="H147" r:id="rId113" xr:uid="{00000000-0004-0000-0000-0000DB000000}"/>
    <hyperlink ref="H148" r:id="rId114" xr:uid="{00000000-0004-0000-0000-0000DC000000}"/>
    <hyperlink ref="H149" r:id="rId115" xr:uid="{00000000-0004-0000-0000-0000DD000000}"/>
    <hyperlink ref="H150" r:id="rId116" xr:uid="{00000000-0004-0000-0000-0000DE000000}"/>
    <hyperlink ref="H151" r:id="rId117" xr:uid="{00000000-0004-0000-0000-0000DF000000}"/>
    <hyperlink ref="H152" r:id="rId118" xr:uid="{00000000-0004-0000-0000-0000E0000000}"/>
    <hyperlink ref="H154" r:id="rId119" xr:uid="{00000000-0004-0000-0000-0000E1000000}"/>
    <hyperlink ref="H155" r:id="rId120" xr:uid="{00000000-0004-0000-0000-0000E4000000}"/>
    <hyperlink ref="H156" r:id="rId121" xr:uid="{00000000-0004-0000-0000-0000E6000000}"/>
    <hyperlink ref="H157" r:id="rId122" xr:uid="{00000000-0004-0000-0000-0000E9000000}"/>
    <hyperlink ref="H158" r:id="rId123" xr:uid="{00000000-0004-0000-0000-0000EB000000}"/>
    <hyperlink ref="H159" r:id="rId124" xr:uid="{00000000-0004-0000-0000-0000ED000000}"/>
    <hyperlink ref="H160" r:id="rId125" xr:uid="{00000000-0004-0000-0000-0000EE000000}"/>
    <hyperlink ref="H161" r:id="rId126" xr:uid="{00000000-0004-0000-0000-0000EF000000}"/>
    <hyperlink ref="H163" r:id="rId127" xr:uid="{00000000-0004-0000-0000-0000F1000000}"/>
    <hyperlink ref="H164" r:id="rId128" xr:uid="{00000000-0004-0000-0000-0000F3000000}"/>
    <hyperlink ref="H165" r:id="rId129" xr:uid="{00000000-0004-0000-0000-0000F5000000}"/>
    <hyperlink ref="H166" r:id="rId130" xr:uid="{00000000-0004-0000-0000-0000F7000000}"/>
    <hyperlink ref="H167" r:id="rId131" xr:uid="{00000000-0004-0000-0000-0000F9000000}"/>
    <hyperlink ref="H168" r:id="rId132" xr:uid="{00000000-0004-0000-0000-0000FC000000}"/>
    <hyperlink ref="H169" r:id="rId133" xr:uid="{00000000-0004-0000-0000-000000010000}"/>
    <hyperlink ref="H170" r:id="rId134" xr:uid="{00000000-0004-0000-0000-000001010000}"/>
    <hyperlink ref="H171" r:id="rId135" xr:uid="{00000000-0004-0000-0000-000003010000}"/>
    <hyperlink ref="H172" r:id="rId136" xr:uid="{00000000-0004-0000-0000-000004010000}"/>
    <hyperlink ref="H173" r:id="rId137" xr:uid="{00000000-0004-0000-0000-000007010000}"/>
    <hyperlink ref="H175" r:id="rId138" xr:uid="{00000000-0004-0000-0000-000009010000}"/>
    <hyperlink ref="H176" r:id="rId139" xr:uid="{00000000-0004-0000-0000-00000B010000}"/>
    <hyperlink ref="H177" r:id="rId140" xr:uid="{00000000-0004-0000-0000-00000D010000}"/>
    <hyperlink ref="H178" r:id="rId141" xr:uid="{00000000-0004-0000-0000-00000E010000}"/>
    <hyperlink ref="H179" r:id="rId142" xr:uid="{00000000-0004-0000-0000-000010010000}"/>
    <hyperlink ref="H181" r:id="rId143" xr:uid="{00000000-0004-0000-0000-000012010000}"/>
    <hyperlink ref="H182" r:id="rId144" xr:uid="{00000000-0004-0000-0000-000013010000}"/>
    <hyperlink ref="H184" r:id="rId145" xr:uid="{00000000-0004-0000-0000-000015010000}"/>
    <hyperlink ref="H185" r:id="rId146" xr:uid="{00000000-0004-0000-0000-000017010000}"/>
    <hyperlink ref="H186" r:id="rId147" xr:uid="{00000000-0004-0000-0000-000018010000}"/>
    <hyperlink ref="H188" r:id="rId148" xr:uid="{00000000-0004-0000-0000-00001A010000}"/>
    <hyperlink ref="H190" r:id="rId149" xr:uid="{00000000-0004-0000-0000-00001F010000}"/>
    <hyperlink ref="H191" r:id="rId150" xr:uid="{00000000-0004-0000-0000-000022010000}"/>
    <hyperlink ref="H192" r:id="rId151" xr:uid="{00000000-0004-0000-0000-000023010000}"/>
    <hyperlink ref="H193" r:id="rId152" xr:uid="{00000000-0004-0000-0000-000028010000}"/>
    <hyperlink ref="H194" r:id="rId153" xr:uid="{00000000-0004-0000-0000-00002A010000}"/>
    <hyperlink ref="H197" r:id="rId154" xr:uid="{00000000-0004-0000-0000-00002C010000}"/>
    <hyperlink ref="H198" r:id="rId155" xr:uid="{00000000-0004-0000-0000-00002E010000}"/>
    <hyperlink ref="H199" r:id="rId156" xr:uid="{00000000-0004-0000-0000-000031010000}"/>
    <hyperlink ref="H200" r:id="rId157" xr:uid="{00000000-0004-0000-0000-000033010000}"/>
    <hyperlink ref="H201" r:id="rId158" xr:uid="{00000000-0004-0000-0000-000036010000}"/>
    <hyperlink ref="H202" r:id="rId159" xr:uid="{00000000-0004-0000-0000-000038010000}"/>
    <hyperlink ref="H203" r:id="rId160" xr:uid="{00000000-0004-0000-0000-00003B010000}"/>
    <hyperlink ref="H204" r:id="rId161" xr:uid="{00000000-0004-0000-0000-00003D010000}"/>
    <hyperlink ref="H205" r:id="rId162" xr:uid="{00000000-0004-0000-0000-00003F010000}"/>
    <hyperlink ref="H206" r:id="rId163" xr:uid="{00000000-0004-0000-0000-000040010000}"/>
    <hyperlink ref="H207" r:id="rId164" xr:uid="{00000000-0004-0000-0000-000042010000}"/>
    <hyperlink ref="H209" r:id="rId165" xr:uid="{00000000-0004-0000-0000-000045010000}"/>
    <hyperlink ref="H210" r:id="rId166" xr:uid="{00000000-0004-0000-0000-000048010000}"/>
    <hyperlink ref="H212" r:id="rId167" xr:uid="{00000000-0004-0000-0000-00004A010000}"/>
    <hyperlink ref="H213" r:id="rId168" xr:uid="{00000000-0004-0000-0000-00004C010000}"/>
    <hyperlink ref="H214" r:id="rId169" xr:uid="{00000000-0004-0000-0000-000050010000}"/>
    <hyperlink ref="H215" r:id="rId170" xr:uid="{00000000-0004-0000-0000-000051010000}"/>
    <hyperlink ref="H216" r:id="rId171" xr:uid="{00000000-0004-0000-0000-000053010000}"/>
    <hyperlink ref="H218" r:id="rId172" xr:uid="{00000000-0004-0000-0000-000055010000}"/>
    <hyperlink ref="H219" r:id="rId173" xr:uid="{00000000-0004-0000-0000-000057010000}"/>
    <hyperlink ref="H221" r:id="rId174" xr:uid="{00000000-0004-0000-0000-000058010000}"/>
    <hyperlink ref="H222" r:id="rId175" xr:uid="{00000000-0004-0000-0000-00005B010000}"/>
    <hyperlink ref="H223" r:id="rId176" xr:uid="{00000000-0004-0000-0000-00005D010000}"/>
    <hyperlink ref="H225" r:id="rId177" xr:uid="{00000000-0004-0000-0000-000060010000}"/>
    <hyperlink ref="H226" r:id="rId178" xr:uid="{00000000-0004-0000-0000-000063010000}"/>
    <hyperlink ref="H227" r:id="rId179" xr:uid="{00000000-0004-0000-0000-000065010000}"/>
    <hyperlink ref="H228" r:id="rId180" xr:uid="{00000000-0004-0000-0000-000068010000}"/>
    <hyperlink ref="H229" r:id="rId181" xr:uid="{00000000-0004-0000-0000-00006A010000}"/>
    <hyperlink ref="H230" r:id="rId182" xr:uid="{00000000-0004-0000-0000-00006C010000}"/>
    <hyperlink ref="H231" r:id="rId183" xr:uid="{00000000-0004-0000-0000-00006E010000}"/>
    <hyperlink ref="H232" r:id="rId184" xr:uid="{00000000-0004-0000-0000-000070010000}"/>
    <hyperlink ref="H233" r:id="rId185" xr:uid="{00000000-0004-0000-0000-000072010000}"/>
    <hyperlink ref="H234" r:id="rId186" xr:uid="{00000000-0004-0000-0000-000075010000}"/>
    <hyperlink ref="H235" r:id="rId187" xr:uid="{00000000-0004-0000-0000-000079010000}"/>
    <hyperlink ref="H236" r:id="rId188" xr:uid="{00000000-0004-0000-0000-00007B010000}"/>
    <hyperlink ref="H239" r:id="rId189" xr:uid="{00000000-0004-0000-0000-000080010000}"/>
    <hyperlink ref="H240" r:id="rId190" xr:uid="{00000000-0004-0000-0000-000083010000}"/>
    <hyperlink ref="H241" r:id="rId191" xr:uid="{00000000-0004-0000-0000-000085010000}"/>
    <hyperlink ref="H242" r:id="rId192" xr:uid="{00000000-0004-0000-0000-000088010000}"/>
    <hyperlink ref="H243" r:id="rId193" xr:uid="{00000000-0004-0000-0000-00008A010000}"/>
    <hyperlink ref="H246" r:id="rId194" xr:uid="{00000000-0004-0000-0000-00008F010000}"/>
    <hyperlink ref="H249" r:id="rId195" xr:uid="{00000000-0004-0000-0000-000095010000}"/>
    <hyperlink ref="H251" r:id="rId196" xr:uid="{00000000-0004-0000-0000-000098010000}"/>
    <hyperlink ref="H252" r:id="rId197" xr:uid="{00000000-0004-0000-0000-00009B010000}"/>
    <hyperlink ref="H253" r:id="rId198" xr:uid="{00000000-0004-0000-0000-00009D010000}"/>
    <hyperlink ref="H254" r:id="rId199" xr:uid="{00000000-0004-0000-0000-00009F010000}"/>
    <hyperlink ref="H255" r:id="rId200" xr:uid="{00000000-0004-0000-0000-0000A1010000}"/>
    <hyperlink ref="H258" r:id="rId201" xr:uid="{00000000-0004-0000-0000-0000A5010000}"/>
    <hyperlink ref="H259" r:id="rId202" xr:uid="{00000000-0004-0000-0000-0000A8010000}"/>
    <hyperlink ref="H262" r:id="rId203" xr:uid="{00000000-0004-0000-0000-0000AB010000}"/>
    <hyperlink ref="H264" r:id="rId204" xr:uid="{00000000-0004-0000-0000-0000AE010000}"/>
    <hyperlink ref="H265" r:id="rId205" xr:uid="{00000000-0004-0000-0000-0000AF010000}"/>
    <hyperlink ref="H266" r:id="rId206" xr:uid="{00000000-0004-0000-0000-0000B1010000}"/>
    <hyperlink ref="H267" r:id="rId207" xr:uid="{00000000-0004-0000-0000-0000B3010000}"/>
    <hyperlink ref="H270" r:id="rId208" xr:uid="{00000000-0004-0000-0000-0000B7010000}"/>
    <hyperlink ref="H272" r:id="rId209" xr:uid="{00000000-0004-0000-0000-0000B8010000}"/>
    <hyperlink ref="H275" r:id="rId210" xr:uid="{00000000-0004-0000-0000-0000BA010000}"/>
    <hyperlink ref="H278" r:id="rId211" xr:uid="{00000000-0004-0000-0000-0000BC010000}"/>
    <hyperlink ref="H282" r:id="rId212" xr:uid="{00000000-0004-0000-0000-0000C0010000}"/>
    <hyperlink ref="H283" r:id="rId213" xr:uid="{00000000-0004-0000-0000-0000C2010000}"/>
    <hyperlink ref="H284" r:id="rId214" xr:uid="{00000000-0004-0000-0000-0000C3010000}"/>
    <hyperlink ref="H287" r:id="rId215" xr:uid="{00000000-0004-0000-0000-0000C6010000}"/>
    <hyperlink ref="H288" r:id="rId216" xr:uid="{00000000-0004-0000-0000-0000C8010000}"/>
    <hyperlink ref="H289" r:id="rId217" xr:uid="{00000000-0004-0000-0000-0000CB010000}"/>
    <hyperlink ref="H292" r:id="rId218" xr:uid="{00000000-0004-0000-0000-0000CD010000}"/>
    <hyperlink ref="H295" r:id="rId219" xr:uid="{00000000-0004-0000-0000-0000D1010000}"/>
    <hyperlink ref="H297" r:id="rId220" xr:uid="{00000000-0004-0000-0000-0000D3010000}"/>
    <hyperlink ref="H299" r:id="rId221" xr:uid="{00000000-0004-0000-0000-0000D6010000}"/>
    <hyperlink ref="H301" r:id="rId222" xr:uid="{00000000-0004-0000-0000-0000DA010000}"/>
    <hyperlink ref="H302" r:id="rId223" xr:uid="{00000000-0004-0000-0000-0000DC010000}"/>
    <hyperlink ref="H303" r:id="rId224" xr:uid="{00000000-0004-0000-0000-0000DE010000}"/>
    <hyperlink ref="H309" r:id="rId225" xr:uid="{00000000-0004-0000-0000-0000E4010000}"/>
    <hyperlink ref="H310" r:id="rId226" xr:uid="{00000000-0004-0000-0000-0000E7010000}"/>
    <hyperlink ref="H313" r:id="rId227" xr:uid="{00000000-0004-0000-0000-0000E9010000}"/>
    <hyperlink ref="H314" r:id="rId228" xr:uid="{00000000-0004-0000-0000-0000EA010000}"/>
    <hyperlink ref="H315" r:id="rId229" xr:uid="{00000000-0004-0000-0000-0000ED010000}"/>
    <hyperlink ref="H317" r:id="rId230" xr:uid="{00000000-0004-0000-0000-0000EE010000}"/>
    <hyperlink ref="H319" r:id="rId231" xr:uid="{00000000-0004-0000-0000-0000F0010000}"/>
    <hyperlink ref="H320" r:id="rId232" xr:uid="{00000000-0004-0000-0000-0000F1010000}"/>
    <hyperlink ref="H324" r:id="rId233" xr:uid="{00000000-0004-0000-0000-0000F3010000}"/>
    <hyperlink ref="H325" r:id="rId234" xr:uid="{00000000-0004-0000-0000-0000F4010000}"/>
    <hyperlink ref="H326" r:id="rId235" xr:uid="{00000000-0004-0000-0000-0000F5010000}"/>
    <hyperlink ref="H327" r:id="rId236" xr:uid="{00000000-0004-0000-0000-0000F6010000}"/>
    <hyperlink ref="H328" r:id="rId237" xr:uid="{00000000-0004-0000-0000-0000F8010000}"/>
    <hyperlink ref="H329" r:id="rId238" xr:uid="{00000000-0004-0000-0000-0000FA010000}"/>
    <hyperlink ref="H330" r:id="rId239" xr:uid="{00000000-0004-0000-0000-0000FB010000}"/>
    <hyperlink ref="H331" r:id="rId240" xr:uid="{00000000-0004-0000-0000-0000FC010000}"/>
    <hyperlink ref="H332" r:id="rId241" xr:uid="{00000000-0004-0000-0000-0000FD010000}"/>
    <hyperlink ref="H333" r:id="rId242" xr:uid="{00000000-0004-0000-0000-0000FF010000}"/>
    <hyperlink ref="H334" r:id="rId243" xr:uid="{00000000-0004-0000-0000-000002020000}"/>
    <hyperlink ref="H335" r:id="rId244" xr:uid="{00000000-0004-0000-0000-000003020000}"/>
    <hyperlink ref="H336" r:id="rId245" xr:uid="{00000000-0004-0000-0000-000006020000}"/>
    <hyperlink ref="H337" r:id="rId246" xr:uid="{00000000-0004-0000-0000-000009020000}"/>
    <hyperlink ref="H338" r:id="rId247" xr:uid="{00000000-0004-0000-0000-00000B020000}"/>
    <hyperlink ref="H339" r:id="rId248" xr:uid="{00000000-0004-0000-0000-00000D020000}"/>
    <hyperlink ref="H342" r:id="rId249" xr:uid="{00000000-0004-0000-0000-00000F020000}"/>
    <hyperlink ref="H343" r:id="rId250" xr:uid="{00000000-0004-0000-0000-000010020000}"/>
    <hyperlink ref="H345" r:id="rId251" xr:uid="{00000000-0004-0000-0000-000011020000}"/>
    <hyperlink ref="H346" r:id="rId252" xr:uid="{00000000-0004-0000-0000-000013020000}"/>
    <hyperlink ref="H347" r:id="rId253" xr:uid="{00000000-0004-0000-0000-000015020000}"/>
    <hyperlink ref="H349" r:id="rId254" xr:uid="{00000000-0004-0000-0000-000018020000}"/>
    <hyperlink ref="H350" r:id="rId255" xr:uid="{00000000-0004-0000-0000-00001A020000}"/>
    <hyperlink ref="H351" r:id="rId256" xr:uid="{00000000-0004-0000-0000-00001B020000}"/>
    <hyperlink ref="H352" r:id="rId257" xr:uid="{00000000-0004-0000-0000-00001D020000}"/>
    <hyperlink ref="H354" r:id="rId258" xr:uid="{00000000-0004-0000-0000-00001E020000}"/>
    <hyperlink ref="H355" r:id="rId259" xr:uid="{00000000-0004-0000-0000-000020020000}"/>
    <hyperlink ref="H356" r:id="rId260" xr:uid="{00000000-0004-0000-0000-000022020000}"/>
    <hyperlink ref="H358" r:id="rId261" xr:uid="{00000000-0004-0000-0000-000023020000}"/>
    <hyperlink ref="H360" r:id="rId262" xr:uid="{00000000-0004-0000-0000-000024020000}"/>
    <hyperlink ref="H362" r:id="rId263" xr:uid="{00000000-0004-0000-0000-000025020000}"/>
    <hyperlink ref="H364" r:id="rId264" xr:uid="{00000000-0004-0000-0000-000026020000}"/>
    <hyperlink ref="H365" r:id="rId265" xr:uid="{00000000-0004-0000-0000-000028020000}"/>
    <hyperlink ref="H366" r:id="rId266" xr:uid="{00000000-0004-0000-0000-00002A020000}"/>
    <hyperlink ref="H367" r:id="rId267" xr:uid="{00000000-0004-0000-0000-00002B020000}"/>
    <hyperlink ref="H368" r:id="rId268" xr:uid="{00000000-0004-0000-0000-00002D020000}"/>
    <hyperlink ref="H371" r:id="rId269" xr:uid="{00000000-0004-0000-0000-000030020000}"/>
    <hyperlink ref="H373" r:id="rId270" xr:uid="{00000000-0004-0000-0000-000034020000}"/>
    <hyperlink ref="H375" r:id="rId271" xr:uid="{00000000-0004-0000-0000-000037020000}"/>
    <hyperlink ref="H378" r:id="rId272" xr:uid="{00000000-0004-0000-0000-00003A020000}"/>
    <hyperlink ref="H379" r:id="rId273" xr:uid="{00000000-0004-0000-0000-00003C020000}"/>
    <hyperlink ref="H380" r:id="rId274" xr:uid="{00000000-0004-0000-0000-00003E020000}"/>
    <hyperlink ref="H381" r:id="rId275" xr:uid="{00000000-0004-0000-0000-00003F020000}"/>
    <hyperlink ref="H383" r:id="rId276" xr:uid="{00000000-0004-0000-0000-000041020000}"/>
    <hyperlink ref="H384" r:id="rId277" xr:uid="{00000000-0004-0000-0000-000046020000}"/>
    <hyperlink ref="H385" r:id="rId278" xr:uid="{00000000-0004-0000-0000-000047020000}"/>
    <hyperlink ref="H388" r:id="rId279" xr:uid="{00000000-0004-0000-0000-000048020000}"/>
    <hyperlink ref="H389" r:id="rId280" xr:uid="{00000000-0004-0000-0000-00004B020000}"/>
    <hyperlink ref="H391" r:id="rId281" xr:uid="{00000000-0004-0000-0000-00004D020000}"/>
    <hyperlink ref="H392" r:id="rId282" xr:uid="{00000000-0004-0000-0000-00004E020000}"/>
    <hyperlink ref="H393" r:id="rId283" xr:uid="{00000000-0004-0000-0000-00004F020000}"/>
    <hyperlink ref="H394" r:id="rId284" xr:uid="{00000000-0004-0000-0000-000050020000}"/>
    <hyperlink ref="H395" r:id="rId285" xr:uid="{00000000-0004-0000-0000-000052020000}"/>
    <hyperlink ref="H396" r:id="rId286" xr:uid="{00000000-0004-0000-0000-000056020000}"/>
    <hyperlink ref="H398" r:id="rId287" xr:uid="{00000000-0004-0000-0000-00005A020000}"/>
    <hyperlink ref="H401" r:id="rId288" xr:uid="{00000000-0004-0000-0000-00005E020000}"/>
    <hyperlink ref="H402" r:id="rId289" xr:uid="{00000000-0004-0000-0000-000060020000}"/>
    <hyperlink ref="H404" r:id="rId290" xr:uid="{00000000-0004-0000-0000-000061020000}"/>
    <hyperlink ref="H405" r:id="rId291" xr:uid="{00000000-0004-0000-0000-000063020000}"/>
    <hyperlink ref="H406" r:id="rId292" xr:uid="{00000000-0004-0000-0000-000065020000}"/>
    <hyperlink ref="H408" r:id="rId293" xr:uid="{00000000-0004-0000-0000-000067020000}"/>
    <hyperlink ref="H410" r:id="rId294" xr:uid="{00000000-0004-0000-0000-000069020000}"/>
    <hyperlink ref="H411" r:id="rId295" xr:uid="{00000000-0004-0000-0000-00006B020000}"/>
    <hyperlink ref="G412" r:id="rId296" xr:uid="{00000000-0004-0000-0000-00006D020000}"/>
    <hyperlink ref="H412" r:id="rId297" xr:uid="{00000000-0004-0000-0000-00006E020000}"/>
    <hyperlink ref="H413" r:id="rId298" xr:uid="{00000000-0004-0000-0000-00006F020000}"/>
    <hyperlink ref="H414" r:id="rId299" xr:uid="{00000000-0004-0000-0000-000070020000}"/>
    <hyperlink ref="H415" r:id="rId300" xr:uid="{00000000-0004-0000-0000-000072020000}"/>
    <hyperlink ref="H417" r:id="rId301" xr:uid="{00000000-0004-0000-0000-000075020000}"/>
    <hyperlink ref="H419" r:id="rId302" xr:uid="{00000000-0004-0000-0000-000077020000}"/>
    <hyperlink ref="H420" r:id="rId303" xr:uid="{00000000-0004-0000-0000-000079020000}"/>
    <hyperlink ref="H421" r:id="rId304" xr:uid="{00000000-0004-0000-0000-00007C020000}"/>
    <hyperlink ref="H422" r:id="rId305" xr:uid="{00000000-0004-0000-0000-00007E020000}"/>
    <hyperlink ref="H423" r:id="rId306" xr:uid="{00000000-0004-0000-0000-00007F020000}"/>
    <hyperlink ref="H425" r:id="rId307" xr:uid="{00000000-0004-0000-0000-000084020000}"/>
    <hyperlink ref="H427" r:id="rId308" xr:uid="{00000000-0004-0000-0000-000085020000}"/>
    <hyperlink ref="H428" r:id="rId309" xr:uid="{00000000-0004-0000-0000-000086020000}"/>
    <hyperlink ref="H430" r:id="rId310" xr:uid="{00000000-0004-0000-0000-000087020000}"/>
    <hyperlink ref="H432" r:id="rId311" xr:uid="{00000000-0004-0000-0000-000089020000}"/>
    <hyperlink ref="H433" r:id="rId312" xr:uid="{00000000-0004-0000-0000-00008B020000}"/>
    <hyperlink ref="H434" r:id="rId313" xr:uid="{00000000-0004-0000-0000-00008C020000}"/>
    <hyperlink ref="H435" r:id="rId314" xr:uid="{00000000-0004-0000-0000-00008D020000}"/>
    <hyperlink ref="H438" r:id="rId315" xr:uid="{00000000-0004-0000-0000-00008F020000}"/>
    <hyperlink ref="H441" r:id="rId316" xr:uid="{00000000-0004-0000-0000-000090020000}"/>
    <hyperlink ref="H442" r:id="rId317" xr:uid="{00000000-0004-0000-0000-000091020000}"/>
    <hyperlink ref="H444" r:id="rId318" xr:uid="{00000000-0004-0000-0000-000092020000}"/>
    <hyperlink ref="H445" r:id="rId319" xr:uid="{00000000-0004-0000-0000-000093020000}"/>
    <hyperlink ref="H446" r:id="rId320" xr:uid="{00000000-0004-0000-0000-000094020000}"/>
    <hyperlink ref="H447" r:id="rId321" xr:uid="{00000000-0004-0000-0000-000095020000}"/>
    <hyperlink ref="H448" r:id="rId322" xr:uid="{00000000-0004-0000-0000-000096020000}"/>
    <hyperlink ref="H449" r:id="rId323" xr:uid="{00000000-0004-0000-0000-000097020000}"/>
    <hyperlink ref="H451" r:id="rId324" xr:uid="{00000000-0004-0000-0000-000098020000}"/>
    <hyperlink ref="H452" r:id="rId325" xr:uid="{00000000-0004-0000-0000-00009A020000}"/>
    <hyperlink ref="H453" r:id="rId326" xr:uid="{00000000-0004-0000-0000-00009B020000}"/>
    <hyperlink ref="H454" r:id="rId327" xr:uid="{00000000-0004-0000-0000-00009C020000}"/>
    <hyperlink ref="H455" r:id="rId328" xr:uid="{00000000-0004-0000-0000-00009D020000}"/>
    <hyperlink ref="H456" r:id="rId329" xr:uid="{00000000-0004-0000-0000-00009E020000}"/>
    <hyperlink ref="H457" r:id="rId330" xr:uid="{00000000-0004-0000-0000-00009F020000}"/>
    <hyperlink ref="H458" r:id="rId331" xr:uid="{00000000-0004-0000-0000-0000A1020000}"/>
    <hyperlink ref="H459" r:id="rId332" xr:uid="{00000000-0004-0000-0000-0000A2020000}"/>
    <hyperlink ref="H460" r:id="rId333" xr:uid="{00000000-0004-0000-0000-0000A3020000}"/>
    <hyperlink ref="H461" r:id="rId334" xr:uid="{00000000-0004-0000-0000-0000A4020000}"/>
    <hyperlink ref="H462" r:id="rId335" xr:uid="{00000000-0004-0000-0000-0000A5020000}"/>
    <hyperlink ref="H464" r:id="rId336" xr:uid="{00000000-0004-0000-0000-0000A6020000}"/>
    <hyperlink ref="H465" r:id="rId337" xr:uid="{00000000-0004-0000-0000-0000A7020000}"/>
    <hyperlink ref="H468" r:id="rId338" xr:uid="{00000000-0004-0000-0000-0000A9020000}"/>
    <hyperlink ref="H469" r:id="rId339" xr:uid="{00000000-0004-0000-0000-0000AA020000}"/>
    <hyperlink ref="H470" r:id="rId340" xr:uid="{00000000-0004-0000-0000-0000AC020000}"/>
    <hyperlink ref="H471" r:id="rId341" xr:uid="{00000000-0004-0000-0000-0000AD020000}"/>
    <hyperlink ref="H472" r:id="rId342" xr:uid="{00000000-0004-0000-0000-0000AE020000}"/>
    <hyperlink ref="H473" r:id="rId343" xr:uid="{00000000-0004-0000-0000-0000AF020000}"/>
    <hyperlink ref="H475" r:id="rId344" xr:uid="{00000000-0004-0000-0000-0000B1020000}"/>
    <hyperlink ref="H477" r:id="rId345" xr:uid="{00000000-0004-0000-0000-0000B3020000}"/>
    <hyperlink ref="H478" r:id="rId346" xr:uid="{00000000-0004-0000-0000-0000B4020000}"/>
    <hyperlink ref="H479" r:id="rId347" xr:uid="{00000000-0004-0000-0000-0000B5020000}"/>
    <hyperlink ref="H480" r:id="rId348" xr:uid="{00000000-0004-0000-0000-0000B6020000}"/>
    <hyperlink ref="H481" r:id="rId349" xr:uid="{00000000-0004-0000-0000-0000B7020000}"/>
    <hyperlink ref="H482" r:id="rId350" xr:uid="{00000000-0004-0000-0000-0000B8020000}"/>
    <hyperlink ref="H484" r:id="rId351" xr:uid="{00000000-0004-0000-0000-0000B9020000}"/>
    <hyperlink ref="H486" r:id="rId352" xr:uid="{00000000-0004-0000-0000-0000BB020000}"/>
    <hyperlink ref="H487" r:id="rId353" xr:uid="{00000000-0004-0000-0000-0000BC020000}"/>
    <hyperlink ref="H488" r:id="rId354" xr:uid="{00000000-0004-0000-0000-0000BD020000}"/>
    <hyperlink ref="H489" r:id="rId355" xr:uid="{00000000-0004-0000-0000-0000BE020000}"/>
    <hyperlink ref="H490" r:id="rId356" xr:uid="{00000000-0004-0000-0000-0000C0020000}"/>
    <hyperlink ref="H491" r:id="rId357" xr:uid="{00000000-0004-0000-0000-0000C2020000}"/>
    <hyperlink ref="H492" r:id="rId358" xr:uid="{00000000-0004-0000-0000-0000C3020000}"/>
    <hyperlink ref="H494" r:id="rId359" xr:uid="{00000000-0004-0000-0000-0000C4020000}"/>
    <hyperlink ref="H495" r:id="rId360" xr:uid="{00000000-0004-0000-0000-0000C6020000}"/>
    <hyperlink ref="H496" r:id="rId361" xr:uid="{00000000-0004-0000-0000-0000C8020000}"/>
    <hyperlink ref="H497" r:id="rId362" xr:uid="{00000000-0004-0000-0000-0000C9020000}"/>
    <hyperlink ref="H498" r:id="rId363" xr:uid="{00000000-0004-0000-0000-0000CC020000}"/>
    <hyperlink ref="H499" r:id="rId364" xr:uid="{00000000-0004-0000-0000-0000CE020000}"/>
    <hyperlink ref="H500" r:id="rId365" xr:uid="{00000000-0004-0000-0000-0000D1020000}"/>
    <hyperlink ref="H501" r:id="rId366" xr:uid="{00000000-0004-0000-0000-0000D2020000}"/>
    <hyperlink ref="H502" r:id="rId367" xr:uid="{00000000-0004-0000-0000-0000D4020000}"/>
    <hyperlink ref="H503" r:id="rId368" xr:uid="{00000000-0004-0000-0000-0000D8020000}"/>
    <hyperlink ref="H504" r:id="rId369" xr:uid="{00000000-0004-0000-0000-0000DA020000}"/>
    <hyperlink ref="H505" r:id="rId370" xr:uid="{00000000-0004-0000-0000-0000DE020000}"/>
    <hyperlink ref="H506" r:id="rId371" xr:uid="{00000000-0004-0000-0000-0000DF020000}"/>
    <hyperlink ref="H507" r:id="rId372" xr:uid="{00000000-0004-0000-0000-0000E0020000}"/>
    <hyperlink ref="H508" r:id="rId373" xr:uid="{00000000-0004-0000-0000-0000E1020000}"/>
    <hyperlink ref="H511" r:id="rId374" xr:uid="{00000000-0004-0000-0000-0000E3020000}"/>
    <hyperlink ref="H512" r:id="rId375" xr:uid="{00000000-0004-0000-0000-0000E5020000}"/>
    <hyperlink ref="H514" r:id="rId376" xr:uid="{00000000-0004-0000-0000-0000E8020000}"/>
    <hyperlink ref="H515" r:id="rId377" xr:uid="{00000000-0004-0000-0000-0000EA020000}"/>
    <hyperlink ref="H516" r:id="rId378" xr:uid="{00000000-0004-0000-0000-0000EC020000}"/>
    <hyperlink ref="H517" r:id="rId379" xr:uid="{00000000-0004-0000-0000-0000ED020000}"/>
    <hyperlink ref="H518" r:id="rId380" xr:uid="{00000000-0004-0000-0000-0000EF020000}"/>
    <hyperlink ref="H519" r:id="rId381" xr:uid="{00000000-0004-0000-0000-0000F0020000}"/>
    <hyperlink ref="H520" r:id="rId382" xr:uid="{00000000-0004-0000-0000-0000F2020000}"/>
    <hyperlink ref="H521" r:id="rId383" xr:uid="{00000000-0004-0000-0000-0000F4020000}"/>
    <hyperlink ref="H523" r:id="rId384" xr:uid="{00000000-0004-0000-0000-0000F6020000}"/>
    <hyperlink ref="H524" r:id="rId385" xr:uid="{00000000-0004-0000-0000-0000F7020000}"/>
    <hyperlink ref="H525" r:id="rId386" xr:uid="{00000000-0004-0000-0000-0000F9020000}"/>
    <hyperlink ref="H526" r:id="rId387" xr:uid="{00000000-0004-0000-0000-0000FB020000}"/>
    <hyperlink ref="H527" r:id="rId388" xr:uid="{00000000-0004-0000-0000-0000FD020000}"/>
    <hyperlink ref="H528" r:id="rId389" xr:uid="{00000000-0004-0000-0000-0000FF020000}"/>
    <hyperlink ref="H529" r:id="rId390" xr:uid="{00000000-0004-0000-0000-000002030000}"/>
    <hyperlink ref="H530" r:id="rId391" xr:uid="{00000000-0004-0000-0000-000004030000}"/>
    <hyperlink ref="H531" r:id="rId392" xr:uid="{00000000-0004-0000-0000-000005030000}"/>
    <hyperlink ref="H532" r:id="rId393" xr:uid="{00000000-0004-0000-0000-000007030000}"/>
    <hyperlink ref="H533" r:id="rId394" xr:uid="{00000000-0004-0000-0000-000009030000}"/>
    <hyperlink ref="H534" r:id="rId395" xr:uid="{00000000-0004-0000-0000-00000B030000}"/>
    <hyperlink ref="H535" r:id="rId396" xr:uid="{00000000-0004-0000-0000-00000D030000}"/>
    <hyperlink ref="H536" r:id="rId397" xr:uid="{00000000-0004-0000-0000-00000F030000}"/>
    <hyperlink ref="H538" r:id="rId398" xr:uid="{00000000-0004-0000-0000-000011030000}"/>
    <hyperlink ref="H539" r:id="rId399" xr:uid="{00000000-0004-0000-0000-000013030000}"/>
    <hyperlink ref="H540" r:id="rId400" xr:uid="{00000000-0004-0000-0000-000015030000}"/>
    <hyperlink ref="H542" r:id="rId401" xr:uid="{00000000-0004-0000-0000-000018030000}"/>
    <hyperlink ref="H544" r:id="rId402" xr:uid="{00000000-0004-0000-0000-00001B030000}"/>
    <hyperlink ref="H546" r:id="rId403" xr:uid="{00000000-0004-0000-0000-00001D030000}"/>
    <hyperlink ref="H547" r:id="rId404" xr:uid="{00000000-0004-0000-0000-00001F030000}"/>
    <hyperlink ref="H548" r:id="rId405" xr:uid="{00000000-0004-0000-0000-000020030000}"/>
    <hyperlink ref="H549" r:id="rId406" xr:uid="{00000000-0004-0000-0000-000023030000}"/>
    <hyperlink ref="H550" r:id="rId407" xr:uid="{00000000-0004-0000-0000-000025030000}"/>
    <hyperlink ref="H551" r:id="rId408" xr:uid="{00000000-0004-0000-0000-000027030000}"/>
    <hyperlink ref="H553" r:id="rId409" xr:uid="{00000000-0004-0000-0000-00002A030000}"/>
    <hyperlink ref="H555" r:id="rId410" xr:uid="{00000000-0004-0000-0000-00002C030000}"/>
    <hyperlink ref="H557" r:id="rId411" xr:uid="{00000000-0004-0000-0000-00002F030000}"/>
    <hyperlink ref="H559" r:id="rId412" xr:uid="{00000000-0004-0000-0000-000032030000}"/>
    <hyperlink ref="H562" r:id="rId413" xr:uid="{00000000-0004-0000-0000-000039030000}"/>
    <hyperlink ref="H564" r:id="rId414" xr:uid="{00000000-0004-0000-0000-00003B030000}"/>
    <hyperlink ref="H565" r:id="rId415" xr:uid="{00000000-0004-0000-0000-00003C030000}"/>
    <hyperlink ref="H566" r:id="rId416" xr:uid="{00000000-0004-0000-0000-00003E030000}"/>
    <hyperlink ref="H567" r:id="rId417" xr:uid="{00000000-0004-0000-0000-000040030000}"/>
    <hyperlink ref="H568" r:id="rId418" xr:uid="{00000000-0004-0000-0000-000042030000}"/>
    <hyperlink ref="H569" r:id="rId419" xr:uid="{00000000-0004-0000-0000-000044030000}"/>
    <hyperlink ref="H570" r:id="rId420" xr:uid="{00000000-0004-0000-0000-000045030000}"/>
    <hyperlink ref="H571" r:id="rId421" xr:uid="{00000000-0004-0000-0000-000046030000}"/>
    <hyperlink ref="H572" r:id="rId422" xr:uid="{00000000-0004-0000-0000-000048030000}"/>
    <hyperlink ref="H573" r:id="rId423" xr:uid="{00000000-0004-0000-0000-00004B030000}"/>
    <hyperlink ref="H574" r:id="rId424" xr:uid="{00000000-0004-0000-0000-00004C030000}"/>
    <hyperlink ref="H575" r:id="rId425" xr:uid="{00000000-0004-0000-0000-00004D030000}"/>
    <hyperlink ref="H576" r:id="rId426" xr:uid="{00000000-0004-0000-0000-00004F030000}"/>
    <hyperlink ref="H577" r:id="rId427" xr:uid="{00000000-0004-0000-0000-000050030000}"/>
    <hyperlink ref="H578" r:id="rId428" xr:uid="{00000000-0004-0000-0000-000051030000}"/>
    <hyperlink ref="H580" r:id="rId429" xr:uid="{00000000-0004-0000-0000-000054030000}"/>
    <hyperlink ref="H581" r:id="rId430" xr:uid="{00000000-0004-0000-0000-000056030000}"/>
    <hyperlink ref="H582" r:id="rId431" xr:uid="{00000000-0004-0000-0000-000057030000}"/>
    <hyperlink ref="H583" r:id="rId432" xr:uid="{00000000-0004-0000-0000-000059030000}"/>
    <hyperlink ref="H584" r:id="rId433" xr:uid="{00000000-0004-0000-0000-00005A030000}"/>
    <hyperlink ref="H586" r:id="rId434" xr:uid="{00000000-0004-0000-0000-00005E030000}"/>
    <hyperlink ref="H589" r:id="rId435" xr:uid="{00000000-0004-0000-0000-00005F030000}"/>
    <hyperlink ref="H590" r:id="rId436" xr:uid="{00000000-0004-0000-0000-000063030000}"/>
    <hyperlink ref="H591" r:id="rId437" xr:uid="{00000000-0004-0000-0000-000067030000}"/>
    <hyperlink ref="H592" r:id="rId438" xr:uid="{00000000-0004-0000-0000-000068030000}"/>
    <hyperlink ref="H593" r:id="rId439" xr:uid="{00000000-0004-0000-0000-00006B030000}"/>
    <hyperlink ref="H594" r:id="rId440" xr:uid="{00000000-0004-0000-0000-00006D030000}"/>
    <hyperlink ref="H595" r:id="rId441" xr:uid="{00000000-0004-0000-0000-00006F030000}"/>
    <hyperlink ref="H596" r:id="rId442" xr:uid="{00000000-0004-0000-0000-000071030000}"/>
    <hyperlink ref="H597" r:id="rId443" xr:uid="{00000000-0004-0000-0000-000073030000}"/>
    <hyperlink ref="H598" r:id="rId444" xr:uid="{00000000-0004-0000-0000-000074030000}"/>
    <hyperlink ref="H599" r:id="rId445" xr:uid="{00000000-0004-0000-0000-000076030000}"/>
    <hyperlink ref="H600" r:id="rId446" xr:uid="{00000000-0004-0000-0000-000078030000}"/>
    <hyperlink ref="H601" r:id="rId447" xr:uid="{00000000-0004-0000-0000-00007A030000}"/>
    <hyperlink ref="H602" r:id="rId448" xr:uid="{00000000-0004-0000-0000-00007C030000}"/>
    <hyperlink ref="H605" r:id="rId449" xr:uid="{00000000-0004-0000-0000-00007F030000}"/>
    <hyperlink ref="H607" r:id="rId450" xr:uid="{00000000-0004-0000-0000-000081030000}"/>
    <hyperlink ref="H608" r:id="rId451" xr:uid="{00000000-0004-0000-0000-000083030000}"/>
    <hyperlink ref="H609" r:id="rId452" xr:uid="{00000000-0004-0000-0000-000085030000}"/>
    <hyperlink ref="H610" r:id="rId453" xr:uid="{00000000-0004-0000-0000-000087030000}"/>
    <hyperlink ref="H611" r:id="rId454" xr:uid="{00000000-0004-0000-0000-000088030000}"/>
    <hyperlink ref="H612" r:id="rId455" xr:uid="{00000000-0004-0000-0000-000089030000}"/>
    <hyperlink ref="H613" r:id="rId456" xr:uid="{00000000-0004-0000-0000-00008C030000}"/>
    <hyperlink ref="H614" r:id="rId457" xr:uid="{00000000-0004-0000-0000-00008E030000}"/>
    <hyperlink ref="H615" r:id="rId458" xr:uid="{00000000-0004-0000-0000-000090030000}"/>
    <hyperlink ref="H616" r:id="rId459" xr:uid="{00000000-0004-0000-0000-000093030000}"/>
    <hyperlink ref="H618" r:id="rId460" xr:uid="{00000000-0004-0000-0000-000095030000}"/>
    <hyperlink ref="H619" r:id="rId461" xr:uid="{00000000-0004-0000-0000-000099030000}"/>
    <hyperlink ref="H620" r:id="rId462" xr:uid="{00000000-0004-0000-0000-00009B030000}"/>
    <hyperlink ref="H622" r:id="rId463" xr:uid="{00000000-0004-0000-0000-00009D030000}"/>
    <hyperlink ref="H623" r:id="rId464" xr:uid="{00000000-0004-0000-0000-0000A0030000}"/>
    <hyperlink ref="H624" r:id="rId465" xr:uid="{00000000-0004-0000-0000-0000A2030000}"/>
    <hyperlink ref="H625" r:id="rId466" xr:uid="{00000000-0004-0000-0000-0000A3030000}"/>
    <hyperlink ref="H626" r:id="rId467" xr:uid="{00000000-0004-0000-0000-0000A4030000}"/>
    <hyperlink ref="H627" r:id="rId468" xr:uid="{00000000-0004-0000-0000-0000A6030000}"/>
    <hyperlink ref="H628" r:id="rId469" xr:uid="{00000000-0004-0000-0000-0000A8030000}"/>
    <hyperlink ref="H629" r:id="rId470" xr:uid="{00000000-0004-0000-0000-0000A9030000}"/>
    <hyperlink ref="H630" r:id="rId471" xr:uid="{00000000-0004-0000-0000-0000AC030000}"/>
    <hyperlink ref="H631" r:id="rId472" xr:uid="{00000000-0004-0000-0000-0000AD030000}"/>
    <hyperlink ref="H632" r:id="rId473" xr:uid="{00000000-0004-0000-0000-0000AF030000}"/>
    <hyperlink ref="H633" r:id="rId474" xr:uid="{00000000-0004-0000-0000-0000B1030000}"/>
    <hyperlink ref="H634" r:id="rId475" xr:uid="{00000000-0004-0000-0000-0000B2030000}"/>
    <hyperlink ref="G637" r:id="rId476" xr:uid="{00000000-0004-0000-0000-0000B4030000}"/>
    <hyperlink ref="H637" r:id="rId477" xr:uid="{00000000-0004-0000-0000-0000B5030000}"/>
    <hyperlink ref="H638" r:id="rId478" xr:uid="{00000000-0004-0000-0000-0000B6030000}"/>
    <hyperlink ref="H639" r:id="rId479" xr:uid="{00000000-0004-0000-0000-0000B7030000}"/>
    <hyperlink ref="H640" r:id="rId480" xr:uid="{00000000-0004-0000-0000-0000B9030000}"/>
    <hyperlink ref="H641" r:id="rId481" xr:uid="{00000000-0004-0000-0000-0000BB030000}"/>
    <hyperlink ref="H642" r:id="rId482" xr:uid="{00000000-0004-0000-0000-0000BD030000}"/>
    <hyperlink ref="H643" r:id="rId483" xr:uid="{00000000-0004-0000-0000-0000BF030000}"/>
    <hyperlink ref="H645" r:id="rId484" xr:uid="{00000000-0004-0000-0000-0000C2030000}"/>
    <hyperlink ref="H648" r:id="rId485" xr:uid="{00000000-0004-0000-0000-0000C5030000}"/>
    <hyperlink ref="H649" r:id="rId486" xr:uid="{00000000-0004-0000-0000-0000C7030000}"/>
    <hyperlink ref="H651" r:id="rId487" xr:uid="{00000000-0004-0000-0000-0000C8030000}"/>
    <hyperlink ref="H652" r:id="rId488" xr:uid="{00000000-0004-0000-0000-0000C9030000}"/>
    <hyperlink ref="H655" r:id="rId489" xr:uid="{00000000-0004-0000-0000-0000CB030000}"/>
    <hyperlink ref="H657" r:id="rId490" xr:uid="{00000000-0004-0000-0000-0000CC030000}"/>
    <hyperlink ref="H658" r:id="rId491" xr:uid="{00000000-0004-0000-0000-0000CE030000}"/>
    <hyperlink ref="H659" r:id="rId492" xr:uid="{00000000-0004-0000-0000-0000CF030000}"/>
    <hyperlink ref="H660" r:id="rId493" xr:uid="{00000000-0004-0000-0000-0000D2030000}"/>
    <hyperlink ref="H662" r:id="rId494" xr:uid="{00000000-0004-0000-0000-0000D3030000}"/>
    <hyperlink ref="H663" r:id="rId495" xr:uid="{00000000-0004-0000-0000-0000D5030000}"/>
    <hyperlink ref="H667" r:id="rId496" xr:uid="{00000000-0004-0000-0000-0000D8030000}"/>
    <hyperlink ref="H671" r:id="rId497" xr:uid="{00000000-0004-0000-0000-0000DD030000}"/>
    <hyperlink ref="H677" r:id="rId498" xr:uid="{00000000-0004-0000-0000-0000E1030000}"/>
    <hyperlink ref="H681" r:id="rId499" xr:uid="{00000000-0004-0000-0000-0000E5030000}"/>
    <hyperlink ref="H687" r:id="rId500" xr:uid="{00000000-0004-0000-0000-0000E8030000}"/>
    <hyperlink ref="H692" r:id="rId501" xr:uid="{00000000-0004-0000-0000-0000EB030000}"/>
    <hyperlink ref="H694" r:id="rId502" xr:uid="{00000000-0004-0000-0000-0000ED030000}"/>
    <hyperlink ref="H695" r:id="rId503" xr:uid="{00000000-0004-0000-0000-0000EF030000}"/>
    <hyperlink ref="H697" r:id="rId504" xr:uid="{00000000-0004-0000-0000-0000F1030000}"/>
    <hyperlink ref="H706" r:id="rId505" xr:uid="{00000000-0004-0000-0000-0000FB030000}"/>
    <hyperlink ref="H713" r:id="rId506" xr:uid="{00000000-0004-0000-0000-000003040000}"/>
    <hyperlink ref="H714" r:id="rId507" xr:uid="{00000000-0004-0000-0000-000005040000}"/>
    <hyperlink ref="H722" r:id="rId508" xr:uid="{00000000-0004-0000-0000-00000E040000}"/>
    <hyperlink ref="H728" r:id="rId509" xr:uid="{00000000-0004-0000-0000-000013040000}"/>
    <hyperlink ref="H731" r:id="rId510" xr:uid="{00000000-0004-0000-0000-000016040000}"/>
    <hyperlink ref="H732" r:id="rId511" xr:uid="{00000000-0004-0000-0000-000019040000}"/>
    <hyperlink ref="H740" r:id="rId512" xr:uid="{00000000-0004-0000-0000-000023040000}"/>
    <hyperlink ref="H741" r:id="rId513" xr:uid="{00000000-0004-0000-0000-000025040000}"/>
    <hyperlink ref="H742" r:id="rId514" xr:uid="{00000000-0004-0000-0000-000027040000}"/>
    <hyperlink ref="H747" r:id="rId515" xr:uid="{00000000-0004-0000-0000-00002D040000}"/>
    <hyperlink ref="H748" r:id="rId516" xr:uid="{00000000-0004-0000-0000-00002E040000}"/>
    <hyperlink ref="H749" r:id="rId517" xr:uid="{00000000-0004-0000-0000-00002F040000}"/>
    <hyperlink ref="H750" r:id="rId518" xr:uid="{00000000-0004-0000-0000-000031040000}"/>
    <hyperlink ref="H760" r:id="rId519" xr:uid="{00000000-0004-0000-0000-000037040000}"/>
    <hyperlink ref="H762" r:id="rId520" xr:uid="{00000000-0004-0000-0000-000039040000}"/>
    <hyperlink ref="H764" r:id="rId521" xr:uid="{00000000-0004-0000-0000-00003A040000}"/>
    <hyperlink ref="H766" r:id="rId522" xr:uid="{00000000-0004-0000-0000-00003C040000}"/>
    <hyperlink ref="H768" r:id="rId523" xr:uid="{00000000-0004-0000-0000-000041040000}"/>
    <hyperlink ref="H770" r:id="rId524" xr:uid="{00000000-0004-0000-0000-000047040000}"/>
    <hyperlink ref="H775" r:id="rId525" xr:uid="{00000000-0004-0000-0000-00004B040000}"/>
    <hyperlink ref="H777" r:id="rId526" xr:uid="{00000000-0004-0000-0000-000050040000}"/>
    <hyperlink ref="H780" r:id="rId527" xr:uid="{00000000-0004-0000-0000-000055040000}"/>
    <hyperlink ref="H782" r:id="rId528" xr:uid="{00000000-0004-0000-0000-000057040000}"/>
    <hyperlink ref="H788" r:id="rId529" xr:uid="{00000000-0004-0000-0000-00005C040000}"/>
    <hyperlink ref="H790" r:id="rId530" xr:uid="{00000000-0004-0000-0000-00005D040000}"/>
    <hyperlink ref="H798" r:id="rId531" xr:uid="{00000000-0004-0000-0000-000063040000}"/>
    <hyperlink ref="H800" r:id="rId532" xr:uid="{00000000-0004-0000-0000-000066040000}"/>
    <hyperlink ref="H805" r:id="rId533" xr:uid="{00000000-0004-0000-0000-00006A040000}"/>
    <hyperlink ref="H807" r:id="rId534" xr:uid="{00000000-0004-0000-0000-00006C040000}"/>
  </hyperlinks>
  <pageMargins left="0.75" right="0.75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UZ_25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Domagoj Bajtal</cp:lastModifiedBy>
  <dcterms:created xsi:type="dcterms:W3CDTF">2026-05-05T08:43:58Z</dcterms:created>
  <dcterms:modified xsi:type="dcterms:W3CDTF">2026-05-05T08:43:58Z</dcterms:modified>
</cp:coreProperties>
</file>